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385" windowHeight="9060"/>
  </bookViews>
  <sheets>
    <sheet name="График оценочных процедур" sheetId="5" r:id="rId1"/>
  </sheets>
  <definedNames>
    <definedName name="_xlnm.Print_Titles" localSheetId="0">'График оценочных процедур'!$1:$8</definedName>
    <definedName name="_xlnm.Print_Area" localSheetId="0">'График оценочных процедур'!$A$1:$AY$249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34" i="5" l="1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33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13" i="5"/>
  <c r="AQ95" i="5" l="1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94" i="5"/>
  <c r="AQ80" i="5"/>
  <c r="AQ81" i="5"/>
  <c r="AQ82" i="5"/>
  <c r="AQ83" i="5"/>
  <c r="AQ84" i="5"/>
  <c r="AQ85" i="5"/>
  <c r="AQ86" i="5"/>
  <c r="AQ87" i="5"/>
  <c r="AQ88" i="5"/>
  <c r="AQ89" i="5"/>
  <c r="AQ79" i="5"/>
  <c r="AQ65" i="5"/>
  <c r="AQ66" i="5"/>
  <c r="AQ67" i="5"/>
  <c r="AQ68" i="5"/>
  <c r="AQ69" i="5"/>
  <c r="AQ70" i="5"/>
  <c r="AQ71" i="5"/>
  <c r="AQ72" i="5"/>
  <c r="AQ73" i="5"/>
  <c r="AQ74" i="5"/>
  <c r="AQ64" i="5"/>
  <c r="AQ51" i="5"/>
  <c r="AQ52" i="5"/>
  <c r="AQ53" i="5"/>
  <c r="AQ54" i="5"/>
  <c r="AQ55" i="5"/>
  <c r="AQ56" i="5"/>
  <c r="AQ57" i="5"/>
  <c r="AQ58" i="5"/>
  <c r="AQ59" i="5"/>
  <c r="AQ50" i="5"/>
  <c r="AR148" i="5"/>
  <c r="AR147" i="5"/>
  <c r="AR146" i="5"/>
  <c r="AR145" i="5"/>
  <c r="AR144" i="5"/>
  <c r="AR143" i="5"/>
  <c r="AR142" i="5"/>
  <c r="AR141" i="5"/>
  <c r="AR140" i="5"/>
  <c r="AR139" i="5"/>
  <c r="AR138" i="5"/>
  <c r="AR134" i="5"/>
  <c r="AR135" i="5"/>
  <c r="AR136" i="5"/>
  <c r="AR137" i="5"/>
  <c r="AR133" i="5"/>
  <c r="AR128" i="5"/>
  <c r="AR126" i="5"/>
  <c r="AR127" i="5"/>
  <c r="AR125" i="5"/>
  <c r="AR122" i="5"/>
  <c r="AR123" i="5"/>
  <c r="AR124" i="5"/>
  <c r="AR121" i="5"/>
  <c r="AR120" i="5"/>
  <c r="AR119" i="5"/>
  <c r="AR118" i="5"/>
  <c r="AR117" i="5"/>
  <c r="AR116" i="5"/>
  <c r="AR115" i="5"/>
  <c r="AR114" i="5"/>
  <c r="AR113" i="5"/>
  <c r="AR108" i="5"/>
  <c r="AR107" i="5"/>
  <c r="AR105" i="5"/>
  <c r="AR106" i="5"/>
  <c r="AR104" i="5"/>
  <c r="AR103" i="5"/>
  <c r="AR102" i="5"/>
  <c r="AR101" i="5"/>
  <c r="AR100" i="5"/>
  <c r="AR99" i="5"/>
  <c r="AR98" i="5"/>
  <c r="AR97" i="5"/>
  <c r="AR96" i="5"/>
  <c r="AR95" i="5"/>
  <c r="AR94" i="5"/>
  <c r="AR89" i="5"/>
  <c r="AR88" i="5"/>
  <c r="AR85" i="5"/>
  <c r="AR86" i="5"/>
  <c r="AR87" i="5"/>
  <c r="AR84" i="5"/>
  <c r="AR83" i="5"/>
  <c r="AR82" i="5"/>
  <c r="AR81" i="5"/>
  <c r="AR80" i="5"/>
  <c r="AR79" i="5"/>
  <c r="AR74" i="5"/>
  <c r="AR73" i="5"/>
  <c r="AR70" i="5"/>
  <c r="AR71" i="5"/>
  <c r="AR72" i="5"/>
  <c r="AR69" i="5"/>
  <c r="AR68" i="5"/>
  <c r="AR67" i="5"/>
  <c r="AR66" i="5"/>
  <c r="AR65" i="5"/>
  <c r="AR64" i="5"/>
  <c r="AR56" i="5"/>
  <c r="AR57" i="5"/>
  <c r="AR58" i="5"/>
  <c r="AR55" i="5"/>
  <c r="AR43" i="5"/>
  <c r="AR44" i="5"/>
  <c r="AR42" i="5"/>
  <c r="AR30" i="5"/>
  <c r="AR31" i="5"/>
  <c r="AR29" i="5"/>
  <c r="AR19" i="5"/>
  <c r="AR17" i="5"/>
  <c r="AR18" i="5"/>
  <c r="AR16" i="5"/>
  <c r="AS140" i="5" l="1"/>
  <c r="AS141" i="5"/>
  <c r="AS142" i="5"/>
  <c r="AS143" i="5"/>
  <c r="AS144" i="5"/>
  <c r="AS145" i="5"/>
  <c r="AS146" i="5"/>
  <c r="AS147" i="5"/>
  <c r="AS120" i="5"/>
  <c r="AS121" i="5"/>
  <c r="AS122" i="5"/>
  <c r="AS123" i="5"/>
  <c r="AS124" i="5"/>
  <c r="AS125" i="5"/>
  <c r="AS126" i="5"/>
  <c r="AS127" i="5"/>
  <c r="AS128" i="5"/>
  <c r="AS104" i="5"/>
  <c r="AS105" i="5"/>
  <c r="AS106" i="5"/>
  <c r="AS107" i="5"/>
  <c r="AS108" i="5"/>
  <c r="AS103" i="5"/>
  <c r="AS86" i="5"/>
  <c r="AS87" i="5"/>
  <c r="AS88" i="5"/>
  <c r="AS89" i="5"/>
  <c r="AS74" i="5" l="1"/>
  <c r="AS73" i="5"/>
  <c r="AS71" i="5"/>
  <c r="AS72" i="5"/>
  <c r="AS70" i="5"/>
  <c r="AR59" i="5"/>
  <c r="AR32" i="5"/>
  <c r="AR45" i="5"/>
  <c r="AS56" i="5"/>
  <c r="AS57" i="5"/>
  <c r="AS58" i="5"/>
  <c r="AR54" i="5"/>
  <c r="AR53" i="5"/>
  <c r="AR52" i="5"/>
  <c r="AR51" i="5"/>
  <c r="AR50" i="5"/>
  <c r="AS69" i="5"/>
  <c r="AS68" i="5"/>
  <c r="AS67" i="5"/>
  <c r="AS66" i="5"/>
  <c r="AS65" i="5"/>
  <c r="AS64" i="5"/>
  <c r="AQ45" i="5"/>
  <c r="AQ44" i="5"/>
  <c r="AS44" i="5" s="1"/>
  <c r="AQ43" i="5"/>
  <c r="AS43" i="5" s="1"/>
  <c r="AQ42" i="5"/>
  <c r="AS42" i="5" s="1"/>
  <c r="AR41" i="5"/>
  <c r="AQ41" i="5"/>
  <c r="AR40" i="5"/>
  <c r="AQ40" i="5"/>
  <c r="AR39" i="5"/>
  <c r="AQ39" i="5"/>
  <c r="AR38" i="5"/>
  <c r="AQ38" i="5"/>
  <c r="AR37" i="5"/>
  <c r="AQ37" i="5"/>
  <c r="AR28" i="5"/>
  <c r="AR27" i="5"/>
  <c r="AR26" i="5"/>
  <c r="AR25" i="5"/>
  <c r="AR24" i="5"/>
  <c r="AQ32" i="5"/>
  <c r="AQ31" i="5"/>
  <c r="AQ30" i="5"/>
  <c r="AS30" i="5" s="1"/>
  <c r="AQ29" i="5"/>
  <c r="AQ28" i="5"/>
  <c r="AQ27" i="5"/>
  <c r="AQ26" i="5"/>
  <c r="AQ25" i="5"/>
  <c r="AQ24" i="5"/>
  <c r="AS148" i="5"/>
  <c r="AS139" i="5"/>
  <c r="AS138" i="5"/>
  <c r="AS137" i="5"/>
  <c r="AS136" i="5"/>
  <c r="AS135" i="5"/>
  <c r="AS134" i="5"/>
  <c r="AS133" i="5"/>
  <c r="AS119" i="5"/>
  <c r="AS118" i="5"/>
  <c r="AS117" i="5"/>
  <c r="AS116" i="5"/>
  <c r="AS115" i="5"/>
  <c r="AS114" i="5"/>
  <c r="AS113" i="5"/>
  <c r="AS102" i="5"/>
  <c r="AS101" i="5"/>
  <c r="AS100" i="5"/>
  <c r="AS99" i="5"/>
  <c r="AS98" i="5"/>
  <c r="AS97" i="5"/>
  <c r="AS96" i="5"/>
  <c r="AS95" i="5"/>
  <c r="AS94" i="5"/>
  <c r="AS85" i="5"/>
  <c r="AS84" i="5"/>
  <c r="AS83" i="5"/>
  <c r="AS82" i="5"/>
  <c r="AS81" i="5"/>
  <c r="AS80" i="5"/>
  <c r="AS79" i="5"/>
  <c r="AS55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59" i="5" l="1"/>
  <c r="AS52" i="5"/>
  <c r="AS54" i="5"/>
  <c r="AS12" i="5"/>
  <c r="AS41" i="5"/>
  <c r="AS51" i="5"/>
  <c r="AS50" i="5"/>
  <c r="AS39" i="5"/>
  <c r="AS15" i="5"/>
  <c r="AS38" i="5"/>
  <c r="AS14" i="5"/>
  <c r="AS53" i="5"/>
  <c r="AS32" i="5"/>
  <c r="AS45" i="5"/>
  <c r="AS40" i="5"/>
  <c r="AS13" i="5"/>
  <c r="AS37" i="5"/>
  <c r="AS26" i="5"/>
  <c r="AS31" i="5"/>
  <c r="AS27" i="5"/>
  <c r="AS28" i="5"/>
  <c r="AS29" i="5"/>
  <c r="AS25" i="5"/>
  <c r="AS24" i="5"/>
</calcChain>
</file>

<file path=xl/sharedStrings.xml><?xml version="1.0" encoding="utf-8"?>
<sst xmlns="http://schemas.openxmlformats.org/spreadsheetml/2006/main" count="654" uniqueCount="86">
  <si>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</si>
  <si>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</si>
  <si>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</si>
  <si>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</si>
  <si>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</si>
  <si>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</si>
  <si>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</si>
  <si>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</si>
  <si>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</si>
  <si>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</si>
  <si>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</si>
  <si>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</si>
  <si>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</si>
  <si>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</si>
  <si>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</si>
  <si>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</si>
  <si>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</si>
  <si>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</si>
  <si>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</si>
  <si>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</si>
  <si>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</si>
  <si>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</si>
  <si>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</si>
  <si>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</si>
  <si>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</si>
  <si>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</si>
  <si>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</si>
  <si>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</si>
  <si>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</si>
  <si>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</si>
  <si>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</si>
  <si>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</si>
  <si>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</si>
  <si>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</si>
  <si>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</si>
  <si>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</si>
  <si>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</si>
  <si>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</si>
  <si>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</si>
  <si>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</si>
  <si>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</si>
  <si>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</si>
  <si>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</si>
  <si>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</si>
  <si>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</si>
  <si>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</si>
  <si>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</si>
  <si>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</si>
  <si>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</si>
  <si>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</si>
  <si>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</si>
  <si>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</si>
  <si>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</si>
  <si>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</si>
  <si>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Иностранный язык (указать какой)</t>
  </si>
  <si>
    <t>Основы религиозных культур и светской этики</t>
  </si>
  <si>
    <t>Труд (технология)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</si>
  <si>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</si>
  <si>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</si>
  <si>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</si>
  <si>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</si>
  <si>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</si>
  <si>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</si>
  <si>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</si>
  <si>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</si>
  <si>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</si>
  <si>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</si>
  <si>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</si>
  <si>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</si>
  <si>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</si>
  <si>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</si>
  <si>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</si>
  <si>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</si>
  <si>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</si>
  <si>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</si>
  <si>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</si>
  <si>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Иностранный язык (английский язык)</t>
  </si>
  <si>
    <t>КР</t>
  </si>
  <si>
    <t>ВПР</t>
  </si>
  <si>
    <t>ПР</t>
  </si>
  <si>
    <t xml:space="preserve">Приложение 1 к приказу от 05.09.2025г. </t>
  </si>
  <si>
    <t>год</t>
  </si>
  <si>
    <t>д. Ермакова</t>
  </si>
  <si>
    <t>МКОу "Ермаковская ООШ"</t>
  </si>
  <si>
    <t>№83-д</t>
  </si>
  <si>
    <t xml:space="preserve"> №83-д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</si>
</sst>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FFC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2" fillId="0" borderId="9" xfId="0" applyFont="1" applyBorder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0" borderId="0" xfId="0" applyNumberFormat="1" applyFont="1"/>
    <xf numFmtId="0" fontId="2" fillId="6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09"/>
  <sheetViews>
    <sheetView tabSelected="1" view="pageBreakPreview" zoomScale="110" zoomScaleNormal="85" zoomScaleSheetLayoutView="110" workbookViewId="0">
      <selection activeCell="E1" sqref="E1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7" s="52" customFormat="1" ht="63" customHeight="1" x14ac:dyDescent="0.25">
      <c r="A1" s="18" t="s">
        <v>80</v>
      </c>
      <c r="B1" s="18"/>
      <c r="C1" s="18"/>
      <c r="D1" s="18"/>
      <c r="E1" s="18" t="s">
        <v>85</v>
      </c>
      <c r="F1" s="18"/>
      <c r="G1" s="18"/>
      <c r="H1" s="18"/>
      <c r="L1" s="59" t="s">
        <v>39</v>
      </c>
      <c r="AC1" s="53"/>
      <c r="AD1" s="53"/>
      <c r="AL1" s="53"/>
      <c r="AM1" s="53"/>
      <c r="AN1" s="53"/>
      <c r="AO1" s="53"/>
      <c r="AP1" s="53"/>
      <c r="AQ1" s="53"/>
      <c r="AR1" s="53"/>
      <c r="AS1" s="53"/>
    </row>
    <row r="2" spans="1:47" ht="21.75" customHeight="1" x14ac:dyDescent="0.4">
      <c r="A2" s="19" t="s">
        <v>44</v>
      </c>
      <c r="B2" s="17" t="s">
        <v>82</v>
      </c>
      <c r="C2" s="60"/>
      <c r="D2" s="56"/>
      <c r="F2" s="18"/>
      <c r="G2" s="58" t="s">
        <v>69</v>
      </c>
      <c r="H2" s="18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L2" s="34"/>
      <c r="AM2" s="34"/>
      <c r="AN2" s="34"/>
      <c r="AO2" s="38"/>
      <c r="AP2" s="38"/>
      <c r="AQ2" s="38"/>
      <c r="AR2" s="38"/>
      <c r="AS2" s="38"/>
    </row>
    <row r="3" spans="1:47" ht="40.5" customHeight="1" x14ac:dyDescent="0.25">
      <c r="A3" s="19" t="s">
        <v>49</v>
      </c>
      <c r="B3" s="30" t="s">
        <v>83</v>
      </c>
      <c r="C3" s="3"/>
      <c r="D3" s="56"/>
      <c r="E3" s="20"/>
      <c r="F3" s="20"/>
      <c r="G3" s="136" t="s">
        <v>68</v>
      </c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8"/>
      <c r="X3" s="140" t="s">
        <v>48</v>
      </c>
      <c r="Y3" s="141"/>
      <c r="Z3" s="141"/>
      <c r="AA3" s="141"/>
      <c r="AB3" s="142"/>
      <c r="AC3" s="123" t="s">
        <v>58</v>
      </c>
      <c r="AD3" s="124"/>
      <c r="AE3" s="124"/>
      <c r="AF3" s="124"/>
      <c r="AG3" s="124"/>
      <c r="AH3" s="124"/>
      <c r="AI3" s="124"/>
      <c r="AJ3" s="124"/>
      <c r="AK3" s="124"/>
      <c r="AL3" s="124"/>
      <c r="AM3" s="125"/>
      <c r="AN3" s="134" t="s">
        <v>59</v>
      </c>
      <c r="AO3" s="134"/>
      <c r="AP3" s="35" t="s">
        <v>60</v>
      </c>
      <c r="AQ3" s="35"/>
      <c r="AR3" s="39"/>
      <c r="AU3" s="37"/>
    </row>
    <row r="4" spans="1:47" ht="22.5" customHeight="1" x14ac:dyDescent="0.2">
      <c r="B4" s="135" t="s">
        <v>50</v>
      </c>
      <c r="C4" s="135"/>
      <c r="F4" s="21"/>
      <c r="G4" s="57" t="s">
        <v>62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75" t="s">
        <v>71</v>
      </c>
      <c r="Y4" s="76"/>
      <c r="Z4" s="76"/>
      <c r="AA4" s="76"/>
      <c r="AB4" s="77"/>
      <c r="AC4" s="126"/>
      <c r="AD4" s="127"/>
      <c r="AE4" s="127"/>
      <c r="AF4" s="127"/>
      <c r="AG4" s="127"/>
      <c r="AH4" s="127"/>
      <c r="AI4" s="127"/>
      <c r="AJ4" s="127"/>
      <c r="AK4" s="127"/>
      <c r="AL4" s="127"/>
      <c r="AM4" s="128"/>
      <c r="AN4" s="134"/>
      <c r="AO4" s="134"/>
      <c r="AP4" s="143" t="s">
        <v>61</v>
      </c>
      <c r="AQ4" s="143"/>
      <c r="AU4" s="37"/>
    </row>
    <row r="5" spans="1:47" ht="42.75" customHeight="1" x14ac:dyDescent="0.2">
      <c r="A5" s="44" t="s">
        <v>51</v>
      </c>
      <c r="B5" s="17" t="s">
        <v>84</v>
      </c>
      <c r="C5" s="24" t="s">
        <v>45</v>
      </c>
      <c r="D5" s="3"/>
      <c r="F5" s="21"/>
      <c r="G5" s="139" t="s">
        <v>63</v>
      </c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78"/>
      <c r="Y5" s="78"/>
      <c r="Z5" s="78"/>
      <c r="AA5" s="78"/>
      <c r="AB5" s="79"/>
      <c r="AC5" s="129"/>
      <c r="AD5" s="130"/>
      <c r="AE5" s="130"/>
      <c r="AF5" s="130"/>
      <c r="AG5" s="130"/>
      <c r="AH5" s="130"/>
      <c r="AI5" s="130"/>
      <c r="AJ5" s="130"/>
      <c r="AK5" s="130"/>
      <c r="AL5" s="130"/>
      <c r="AM5" s="131"/>
      <c r="AN5" s="134"/>
      <c r="AO5" s="134"/>
      <c r="AP5" s="81" t="s">
        <v>49</v>
      </c>
      <c r="AQ5" s="82"/>
      <c r="AU5" s="37"/>
    </row>
    <row r="6" spans="1:47" ht="35.25" customHeight="1" x14ac:dyDescent="0.2">
      <c r="A6" s="45" t="s">
        <v>52</v>
      </c>
      <c r="B6" s="68">
        <v>45905</v>
      </c>
      <c r="C6" s="24" t="s">
        <v>46</v>
      </c>
      <c r="D6" s="23"/>
      <c r="E6" s="22"/>
      <c r="F6" s="21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83" t="s">
        <v>72</v>
      </c>
      <c r="Y6" s="84"/>
      <c r="Z6" s="84"/>
      <c r="AA6" s="84"/>
      <c r="AB6" s="84"/>
      <c r="AC6" s="47" t="s">
        <v>73</v>
      </c>
      <c r="AD6" s="40"/>
      <c r="AE6" s="40"/>
      <c r="AF6" s="40"/>
      <c r="AG6" s="40"/>
      <c r="AH6" s="34"/>
    </row>
    <row r="7" spans="1:47" ht="26.25" customHeight="1" x14ac:dyDescent="0.2">
      <c r="A7" s="132" t="s">
        <v>70</v>
      </c>
      <c r="B7" s="132"/>
      <c r="C7" s="133" t="s">
        <v>81</v>
      </c>
      <c r="D7" s="133"/>
      <c r="F7" s="21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Y7" s="2"/>
      <c r="AB7" s="2"/>
      <c r="AC7" s="49" t="s">
        <v>75</v>
      </c>
      <c r="AP7" s="33"/>
      <c r="AQ7" s="33"/>
      <c r="AR7" s="33"/>
    </row>
    <row r="8" spans="1:47" ht="22.5" customHeight="1" x14ac:dyDescent="0.25">
      <c r="A8" s="50"/>
      <c r="B8" s="50"/>
      <c r="C8" s="50"/>
      <c r="D8" s="51"/>
      <c r="E8" s="51"/>
      <c r="F8" s="51"/>
      <c r="G8" s="51"/>
      <c r="H8" s="51"/>
      <c r="I8" s="50"/>
      <c r="X8" s="50"/>
      <c r="Z8" s="32"/>
      <c r="AA8" s="32"/>
      <c r="AB8" s="32"/>
      <c r="AC8" s="46" t="s">
        <v>74</v>
      </c>
      <c r="AD8" s="33"/>
      <c r="AE8" s="33"/>
      <c r="AF8" s="33"/>
      <c r="AG8" s="33"/>
      <c r="AH8" s="33"/>
      <c r="AI8" s="33"/>
      <c r="AJ8" s="33"/>
      <c r="AK8" s="34"/>
      <c r="AL8" s="48"/>
      <c r="AM8" s="33"/>
      <c r="AN8" s="33"/>
      <c r="AO8" s="33"/>
      <c r="AP8" s="33"/>
      <c r="AQ8" s="33"/>
      <c r="AR8" s="33"/>
      <c r="AS8" s="34"/>
    </row>
    <row r="9" spans="1:47" s="2" customFormat="1" ht="120.75" customHeight="1" x14ac:dyDescent="0.2">
      <c r="A9" s="95" t="s">
        <v>15</v>
      </c>
      <c r="B9" s="95"/>
      <c r="C9" s="95"/>
      <c r="D9" s="95"/>
      <c r="E9" s="96" t="s">
        <v>40</v>
      </c>
      <c r="F9" s="96"/>
      <c r="G9" s="96"/>
      <c r="H9" s="96"/>
      <c r="I9" s="96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74" t="s">
        <v>20</v>
      </c>
      <c r="AR9" s="74" t="s">
        <v>22</v>
      </c>
      <c r="AS9" s="88" t="s">
        <v>21</v>
      </c>
    </row>
    <row r="10" spans="1:47" s="2" customFormat="1" ht="21.75" customHeight="1" x14ac:dyDescent="0.2">
      <c r="A10" s="89" t="s">
        <v>0</v>
      </c>
      <c r="B10" s="90"/>
      <c r="C10" s="93" t="s">
        <v>47</v>
      </c>
      <c r="D10" s="13" t="s">
        <v>18</v>
      </c>
      <c r="E10" s="80" t="s">
        <v>1</v>
      </c>
      <c r="F10" s="80"/>
      <c r="G10" s="80"/>
      <c r="H10" s="80"/>
      <c r="I10" s="80" t="s">
        <v>2</v>
      </c>
      <c r="J10" s="80"/>
      <c r="K10" s="80"/>
      <c r="L10" s="80"/>
      <c r="M10" s="80" t="s">
        <v>3</v>
      </c>
      <c r="N10" s="80"/>
      <c r="O10" s="80"/>
      <c r="P10" s="80"/>
      <c r="Q10" s="80" t="s">
        <v>4</v>
      </c>
      <c r="R10" s="80"/>
      <c r="S10" s="80"/>
      <c r="T10" s="80"/>
      <c r="U10" s="80" t="s">
        <v>5</v>
      </c>
      <c r="V10" s="80"/>
      <c r="W10" s="80"/>
      <c r="X10" s="80" t="s">
        <v>6</v>
      </c>
      <c r="Y10" s="80"/>
      <c r="Z10" s="80"/>
      <c r="AA10" s="80"/>
      <c r="AB10" s="80" t="s">
        <v>7</v>
      </c>
      <c r="AC10" s="80"/>
      <c r="AD10" s="80"/>
      <c r="AE10" s="80" t="s">
        <v>8</v>
      </c>
      <c r="AF10" s="80"/>
      <c r="AG10" s="80"/>
      <c r="AH10" s="80"/>
      <c r="AI10" s="80"/>
      <c r="AJ10" s="80" t="s">
        <v>9</v>
      </c>
      <c r="AK10" s="80"/>
      <c r="AL10" s="80"/>
      <c r="AM10" s="80" t="s">
        <v>10</v>
      </c>
      <c r="AN10" s="80"/>
      <c r="AO10" s="80"/>
      <c r="AP10" s="80"/>
      <c r="AQ10" s="74"/>
      <c r="AR10" s="74"/>
      <c r="AS10" s="88"/>
    </row>
    <row r="11" spans="1:47" s="6" customFormat="1" ht="11.25" customHeight="1" x14ac:dyDescent="0.2">
      <c r="A11" s="91"/>
      <c r="B11" s="92"/>
      <c r="C11" s="94"/>
      <c r="D11" s="1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74"/>
      <c r="AR11" s="74"/>
      <c r="AS11" s="88"/>
    </row>
    <row r="12" spans="1:47" s="6" customFormat="1" ht="11.25" customHeight="1" x14ac:dyDescent="0.2">
      <c r="A12" s="121" t="s">
        <v>57</v>
      </c>
      <c r="B12" s="61" t="s">
        <v>13</v>
      </c>
      <c r="C12" s="25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26">
        <f>COUNTA(E12:AP12)</f>
        <v>0</v>
      </c>
      <c r="AR12" s="3">
        <f>33*5</f>
        <v>165</v>
      </c>
      <c r="AS12" s="27">
        <f>AQ12/AR12</f>
        <v>0</v>
      </c>
    </row>
    <row r="13" spans="1:47" ht="12.75" customHeight="1" x14ac:dyDescent="0.2">
      <c r="A13" s="122"/>
      <c r="B13" s="61" t="s">
        <v>11</v>
      </c>
      <c r="C13" s="25">
        <v>1</v>
      </c>
      <c r="D13" s="1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26">
        <f t="shared" ref="AQ13" si="0">COUNTA(E13:AP13)</f>
        <v>0</v>
      </c>
      <c r="AR13" s="3">
        <f t="shared" ref="AR13:AR14" si="1">33*4</f>
        <v>132</v>
      </c>
      <c r="AS13" s="27">
        <f t="shared" ref="AS13:AS19" si="2">AQ13/AR13</f>
        <v>0</v>
      </c>
    </row>
    <row r="14" spans="1:47" ht="12.75" customHeight="1" x14ac:dyDescent="0.2">
      <c r="A14" s="122"/>
      <c r="B14" s="61" t="s">
        <v>16</v>
      </c>
      <c r="C14" s="25">
        <v>1</v>
      </c>
      <c r="D14" s="15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26">
        <f>COUNTA(E14:AP14)</f>
        <v>0</v>
      </c>
      <c r="AR14" s="3">
        <f t="shared" si="1"/>
        <v>132</v>
      </c>
      <c r="AS14" s="27">
        <f t="shared" si="2"/>
        <v>0</v>
      </c>
    </row>
    <row r="15" spans="1:47" ht="12.75" customHeight="1" x14ac:dyDescent="0.2">
      <c r="A15" s="122"/>
      <c r="B15" s="61" t="s">
        <v>17</v>
      </c>
      <c r="C15" s="25">
        <v>1</v>
      </c>
      <c r="D15" s="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26">
        <f t="shared" ref="AQ15:AQ19" si="3">COUNTA(E15:AP15)</f>
        <v>0</v>
      </c>
      <c r="AR15" s="3">
        <f t="shared" ref="AR15" si="4">33*2</f>
        <v>66</v>
      </c>
      <c r="AS15" s="27">
        <f t="shared" si="2"/>
        <v>0</v>
      </c>
    </row>
    <row r="16" spans="1:47" ht="12.75" customHeight="1" x14ac:dyDescent="0.2">
      <c r="A16" s="122"/>
      <c r="B16" s="61" t="s">
        <v>41</v>
      </c>
      <c r="C16" s="25">
        <v>1</v>
      </c>
      <c r="D16" s="1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26">
        <f t="shared" si="3"/>
        <v>0</v>
      </c>
      <c r="AR16" s="3">
        <f>33*1</f>
        <v>33</v>
      </c>
      <c r="AS16" s="27">
        <f t="shared" si="2"/>
        <v>0</v>
      </c>
    </row>
    <row r="17" spans="1:45" ht="12.75" customHeight="1" x14ac:dyDescent="0.2">
      <c r="A17" s="122"/>
      <c r="B17" s="61" t="s">
        <v>42</v>
      </c>
      <c r="C17" s="25">
        <v>1</v>
      </c>
      <c r="D17" s="1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26">
        <f t="shared" si="3"/>
        <v>0</v>
      </c>
      <c r="AR17" s="3">
        <f t="shared" ref="AR17:AR18" si="5">33*1</f>
        <v>33</v>
      </c>
      <c r="AS17" s="27">
        <f t="shared" si="2"/>
        <v>0</v>
      </c>
    </row>
    <row r="18" spans="1:45" ht="12.75" customHeight="1" x14ac:dyDescent="0.2">
      <c r="A18" s="122"/>
      <c r="B18" s="61" t="s">
        <v>43</v>
      </c>
      <c r="C18" s="25">
        <v>1</v>
      </c>
      <c r="D18" s="1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26">
        <f t="shared" si="3"/>
        <v>0</v>
      </c>
      <c r="AR18" s="3">
        <f t="shared" si="5"/>
        <v>33</v>
      </c>
      <c r="AS18" s="27">
        <f t="shared" si="2"/>
        <v>0</v>
      </c>
    </row>
    <row r="19" spans="1:45" ht="12.75" customHeight="1" x14ac:dyDescent="0.2">
      <c r="A19" s="122"/>
      <c r="B19" s="14" t="s">
        <v>53</v>
      </c>
      <c r="C19" s="25">
        <v>1</v>
      </c>
      <c r="D19" s="1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26">
        <f t="shared" si="3"/>
        <v>0</v>
      </c>
      <c r="AR19" s="3">
        <f>33*3</f>
        <v>99</v>
      </c>
      <c r="AS19" s="27">
        <f t="shared" si="2"/>
        <v>0</v>
      </c>
    </row>
    <row r="20" spans="1:45" ht="27" customHeight="1" x14ac:dyDescent="0.2">
      <c r="A20" s="98"/>
      <c r="B20" s="98"/>
      <c r="C20" s="98"/>
      <c r="D20" s="98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2"/>
      <c r="AN20" s="42"/>
      <c r="AO20" s="42"/>
      <c r="AP20" s="42"/>
      <c r="AQ20" s="42"/>
      <c r="AR20" s="42"/>
      <c r="AS20" s="42"/>
    </row>
    <row r="21" spans="1:45" s="2" customFormat="1" ht="111.75" customHeight="1" x14ac:dyDescent="0.2">
      <c r="A21" s="95" t="s">
        <v>14</v>
      </c>
      <c r="B21" s="95"/>
      <c r="C21" s="95"/>
      <c r="D21" s="95"/>
      <c r="E21" s="85" t="s">
        <v>40</v>
      </c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7"/>
      <c r="AQ21" s="74" t="s">
        <v>20</v>
      </c>
      <c r="AR21" s="74" t="s">
        <v>22</v>
      </c>
      <c r="AS21" s="88" t="s">
        <v>21</v>
      </c>
    </row>
    <row r="22" spans="1:45" s="2" customFormat="1" ht="21.75" customHeight="1" x14ac:dyDescent="0.2">
      <c r="A22" s="89" t="s">
        <v>0</v>
      </c>
      <c r="B22" s="90"/>
      <c r="C22" s="93" t="s">
        <v>47</v>
      </c>
      <c r="D22" s="13" t="s">
        <v>18</v>
      </c>
      <c r="E22" s="80" t="s">
        <v>1</v>
      </c>
      <c r="F22" s="80"/>
      <c r="G22" s="80"/>
      <c r="H22" s="80"/>
      <c r="I22" s="80" t="s">
        <v>2</v>
      </c>
      <c r="J22" s="80"/>
      <c r="K22" s="80"/>
      <c r="L22" s="80"/>
      <c r="M22" s="80" t="s">
        <v>3</v>
      </c>
      <c r="N22" s="80"/>
      <c r="O22" s="80"/>
      <c r="P22" s="80"/>
      <c r="Q22" s="80" t="s">
        <v>4</v>
      </c>
      <c r="R22" s="80"/>
      <c r="S22" s="80"/>
      <c r="T22" s="80"/>
      <c r="U22" s="80" t="s">
        <v>5</v>
      </c>
      <c r="V22" s="80"/>
      <c r="W22" s="80"/>
      <c r="X22" s="80" t="s">
        <v>6</v>
      </c>
      <c r="Y22" s="80"/>
      <c r="Z22" s="80"/>
      <c r="AA22" s="80"/>
      <c r="AB22" s="80" t="s">
        <v>7</v>
      </c>
      <c r="AC22" s="80"/>
      <c r="AD22" s="80"/>
      <c r="AE22" s="80" t="s">
        <v>8</v>
      </c>
      <c r="AF22" s="80"/>
      <c r="AG22" s="80"/>
      <c r="AH22" s="80"/>
      <c r="AI22" s="80"/>
      <c r="AJ22" s="80" t="s">
        <v>9</v>
      </c>
      <c r="AK22" s="80"/>
      <c r="AL22" s="80"/>
      <c r="AM22" s="80" t="s">
        <v>10</v>
      </c>
      <c r="AN22" s="80"/>
      <c r="AO22" s="80"/>
      <c r="AP22" s="80"/>
      <c r="AQ22" s="74"/>
      <c r="AR22" s="74"/>
      <c r="AS22" s="88"/>
    </row>
    <row r="23" spans="1:45" s="6" customFormat="1" ht="11.25" customHeight="1" x14ac:dyDescent="0.2">
      <c r="A23" s="91"/>
      <c r="B23" s="92"/>
      <c r="C23" s="94"/>
      <c r="D23" s="13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74"/>
      <c r="AR23" s="74"/>
      <c r="AS23" s="88"/>
    </row>
    <row r="24" spans="1:45" ht="12.75" customHeight="1" x14ac:dyDescent="0.2">
      <c r="A24" s="121" t="s">
        <v>25</v>
      </c>
      <c r="B24" s="61" t="s">
        <v>13</v>
      </c>
      <c r="C24" s="25">
        <v>2</v>
      </c>
      <c r="D24" s="29"/>
      <c r="E24" s="16"/>
      <c r="F24" s="3"/>
      <c r="G24" s="3"/>
      <c r="H24" s="3"/>
      <c r="I24" s="3"/>
      <c r="J24" s="3"/>
      <c r="K24" s="3"/>
      <c r="L24" s="65" t="s">
        <v>79</v>
      </c>
      <c r="M24" s="3"/>
      <c r="N24" s="3"/>
      <c r="O24" s="3"/>
      <c r="P24" s="3"/>
      <c r="Q24" s="16"/>
      <c r="R24" s="65" t="s">
        <v>79</v>
      </c>
      <c r="S24" s="16"/>
      <c r="T24" s="65" t="s">
        <v>77</v>
      </c>
      <c r="U24" s="16"/>
      <c r="V24" s="65" t="s">
        <v>77</v>
      </c>
      <c r="W24" s="16"/>
      <c r="X24" s="16"/>
      <c r="Y24" s="16"/>
      <c r="Z24" s="16"/>
      <c r="AA24" s="16"/>
      <c r="AB24" s="16"/>
      <c r="AC24" s="16"/>
      <c r="AD24" s="16"/>
      <c r="AE24" s="65" t="s">
        <v>77</v>
      </c>
      <c r="AF24" s="16"/>
      <c r="AG24" s="16"/>
      <c r="AH24" s="65" t="s">
        <v>79</v>
      </c>
      <c r="AI24" s="16"/>
      <c r="AJ24" s="16"/>
      <c r="AK24" s="16"/>
      <c r="AL24" s="65" t="s">
        <v>77</v>
      </c>
      <c r="AM24" s="3"/>
      <c r="AN24" s="3"/>
      <c r="AO24" s="3"/>
      <c r="AP24" s="3"/>
      <c r="AQ24" s="26">
        <f>COUNTA(E24:AP24)</f>
        <v>7</v>
      </c>
      <c r="AR24" s="3">
        <f>34*5</f>
        <v>170</v>
      </c>
      <c r="AS24" s="27">
        <f>AQ24/AR24</f>
        <v>4.1176470588235294E-2</v>
      </c>
    </row>
    <row r="25" spans="1:45" x14ac:dyDescent="0.2">
      <c r="A25" s="122"/>
      <c r="B25" s="61" t="s">
        <v>11</v>
      </c>
      <c r="C25" s="25">
        <v>2</v>
      </c>
      <c r="D25" s="29"/>
      <c r="E25" s="16"/>
      <c r="F25" s="65" t="s">
        <v>77</v>
      </c>
      <c r="G25" s="3"/>
      <c r="H25" s="3"/>
      <c r="I25" s="3"/>
      <c r="J25" s="3"/>
      <c r="K25" s="3"/>
      <c r="L25" s="3"/>
      <c r="M25" s="65" t="s">
        <v>77</v>
      </c>
      <c r="N25" s="3"/>
      <c r="O25" s="65" t="s">
        <v>79</v>
      </c>
      <c r="P25" s="3"/>
      <c r="Q25" s="16"/>
      <c r="R25" s="4"/>
      <c r="S25" s="4"/>
      <c r="T25" s="4"/>
      <c r="U25" s="65" t="s">
        <v>77</v>
      </c>
      <c r="V25" s="4"/>
      <c r="W25" s="4"/>
      <c r="X25" s="16"/>
      <c r="Y25" s="65" t="s">
        <v>77</v>
      </c>
      <c r="Z25" s="4"/>
      <c r="AA25" s="4"/>
      <c r="AB25" s="65" t="s">
        <v>77</v>
      </c>
      <c r="AC25" s="4"/>
      <c r="AD25" s="4"/>
      <c r="AE25" s="16"/>
      <c r="AF25" s="16"/>
      <c r="AG25" s="4"/>
      <c r="AH25" s="65" t="s">
        <v>77</v>
      </c>
      <c r="AI25" s="4"/>
      <c r="AJ25" s="65" t="s">
        <v>77</v>
      </c>
      <c r="AK25" s="4"/>
      <c r="AL25" s="4"/>
      <c r="AM25" s="3"/>
      <c r="AN25" s="3"/>
      <c r="AO25" s="3"/>
      <c r="AP25" s="3"/>
      <c r="AQ25" s="26">
        <f t="shared" ref="AQ25" si="6">COUNTA(E25:AP25)</f>
        <v>8</v>
      </c>
      <c r="AR25" s="3">
        <f>34*4</f>
        <v>136</v>
      </c>
      <c r="AS25" s="27">
        <f t="shared" ref="AS25:AS32" si="7">AQ25/AR25</f>
        <v>5.8823529411764705E-2</v>
      </c>
    </row>
    <row r="26" spans="1:45" ht="25.5" x14ac:dyDescent="0.2">
      <c r="A26" s="122"/>
      <c r="B26" s="61" t="s">
        <v>16</v>
      </c>
      <c r="C26" s="25">
        <v>2</v>
      </c>
      <c r="D26" s="29"/>
      <c r="E26" s="16"/>
      <c r="F26" s="16"/>
      <c r="G26" s="16"/>
      <c r="H26" s="4"/>
      <c r="J26" s="16"/>
      <c r="K26" s="65" t="s">
        <v>79</v>
      </c>
      <c r="L26" s="16"/>
      <c r="M26" s="16"/>
      <c r="N26" s="16"/>
      <c r="O26" s="16"/>
      <c r="P26" s="16"/>
      <c r="Q26" s="16"/>
      <c r="R26" s="4"/>
      <c r="S26" s="65" t="s">
        <v>79</v>
      </c>
      <c r="T26" s="4"/>
      <c r="U26" s="16"/>
      <c r="V26" s="4"/>
      <c r="W26" s="65" t="s">
        <v>79</v>
      </c>
      <c r="X26" s="16"/>
      <c r="Y26" s="4"/>
      <c r="Z26" s="4"/>
      <c r="AA26" s="4"/>
      <c r="AB26" s="4"/>
      <c r="AC26" s="4"/>
      <c r="AD26" s="16"/>
      <c r="AE26" s="65" t="s">
        <v>79</v>
      </c>
      <c r="AF26" s="16"/>
      <c r="AG26" s="16"/>
      <c r="AH26" s="3"/>
      <c r="AI26" s="3"/>
      <c r="AJ26" s="3"/>
      <c r="AK26" s="65" t="s">
        <v>79</v>
      </c>
      <c r="AL26" s="4"/>
      <c r="AM26" s="3"/>
      <c r="AN26" s="3"/>
      <c r="AO26" s="3"/>
      <c r="AP26" s="3"/>
      <c r="AQ26" s="26">
        <f>COUNTA(E26:AP26)</f>
        <v>5</v>
      </c>
      <c r="AR26" s="3">
        <f t="shared" ref="AR26" si="8">34*4</f>
        <v>136</v>
      </c>
      <c r="AS26" s="27">
        <f t="shared" si="7"/>
        <v>3.6764705882352942E-2</v>
      </c>
    </row>
    <row r="27" spans="1:45" x14ac:dyDescent="0.2">
      <c r="A27" s="122"/>
      <c r="B27" s="61" t="s">
        <v>17</v>
      </c>
      <c r="C27" s="25">
        <v>2</v>
      </c>
      <c r="D27" s="29"/>
      <c r="E27" s="16"/>
      <c r="F27" s="4"/>
      <c r="G27" s="4"/>
      <c r="H27" s="4"/>
      <c r="I27" s="65" t="s">
        <v>79</v>
      </c>
      <c r="J27" s="4"/>
      <c r="K27" s="4"/>
      <c r="L27" s="4"/>
      <c r="M27" s="16"/>
      <c r="N27" s="4"/>
      <c r="O27" s="4"/>
      <c r="P27" s="4"/>
      <c r="Q27" s="4"/>
      <c r="R27" s="4"/>
      <c r="S27" s="4"/>
      <c r="T27" s="4"/>
      <c r="U27" s="16"/>
      <c r="V27" s="65" t="s">
        <v>79</v>
      </c>
      <c r="W27" s="4"/>
      <c r="X27" s="16"/>
      <c r="Y27" s="4"/>
      <c r="Z27" s="4"/>
      <c r="AA27" s="4"/>
      <c r="AB27" s="4"/>
      <c r="AC27" s="4"/>
      <c r="AD27" s="4"/>
      <c r="AE27" s="16"/>
      <c r="AF27" s="16"/>
      <c r="AG27" s="3"/>
      <c r="AH27" s="3"/>
      <c r="AI27" s="3"/>
      <c r="AJ27" s="3"/>
      <c r="AK27" s="4"/>
      <c r="AL27" s="65" t="s">
        <v>79</v>
      </c>
      <c r="AM27" s="3"/>
      <c r="AN27" s="3"/>
      <c r="AO27" s="3"/>
      <c r="AP27" s="3"/>
      <c r="AQ27" s="26">
        <f t="shared" ref="AQ27:AQ32" si="9">COUNTA(E27:AP27)</f>
        <v>3</v>
      </c>
      <c r="AR27" s="3">
        <f>34*2</f>
        <v>68</v>
      </c>
      <c r="AS27" s="27">
        <f t="shared" si="7"/>
        <v>4.4117647058823532E-2</v>
      </c>
    </row>
    <row r="28" spans="1:45" ht="12.75" customHeight="1" x14ac:dyDescent="0.2">
      <c r="A28" s="122"/>
      <c r="B28" s="62" t="s">
        <v>76</v>
      </c>
      <c r="C28" s="25">
        <v>2</v>
      </c>
      <c r="D28" s="29"/>
      <c r="E28" s="16"/>
      <c r="F28" s="4"/>
      <c r="G28" s="4"/>
      <c r="H28" s="4"/>
      <c r="I28" s="16"/>
      <c r="J28" s="4"/>
      <c r="K28" s="4"/>
      <c r="L28" s="4"/>
      <c r="M28" s="16"/>
      <c r="N28" s="4"/>
      <c r="O28" s="4"/>
      <c r="P28" s="4"/>
      <c r="Q28" s="16"/>
      <c r="R28" s="4"/>
      <c r="S28" s="4"/>
      <c r="T28" s="4"/>
      <c r="U28" s="65" t="s">
        <v>77</v>
      </c>
      <c r="V28" s="4"/>
      <c r="W28" s="4"/>
      <c r="X28" s="16"/>
      <c r="Y28" s="4"/>
      <c r="Z28" s="4"/>
      <c r="AA28" s="4"/>
      <c r="AB28" s="16"/>
      <c r="AC28" s="65" t="s">
        <v>77</v>
      </c>
      <c r="AD28" s="3"/>
      <c r="AE28" s="16"/>
      <c r="AF28" s="16"/>
      <c r="AG28" s="4"/>
      <c r="AH28" s="4"/>
      <c r="AI28" s="3"/>
      <c r="AJ28" s="65" t="s">
        <v>77</v>
      </c>
      <c r="AK28" s="4"/>
      <c r="AL28" s="65" t="s">
        <v>79</v>
      </c>
      <c r="AM28" s="3"/>
      <c r="AN28" s="3"/>
      <c r="AO28" s="3"/>
      <c r="AP28" s="3"/>
      <c r="AQ28" s="26">
        <f t="shared" si="9"/>
        <v>4</v>
      </c>
      <c r="AR28" s="3">
        <f t="shared" ref="AR28" si="10">34*2</f>
        <v>68</v>
      </c>
      <c r="AS28" s="27">
        <f t="shared" si="7"/>
        <v>5.8823529411764705E-2</v>
      </c>
    </row>
    <row r="29" spans="1:45" ht="12.75" customHeight="1" x14ac:dyDescent="0.2">
      <c r="A29" s="122"/>
      <c r="B29" s="61" t="s">
        <v>41</v>
      </c>
      <c r="C29" s="25">
        <v>2</v>
      </c>
      <c r="D29" s="29"/>
      <c r="E29" s="16"/>
      <c r="F29" s="4"/>
      <c r="G29" s="4"/>
      <c r="H29" s="4"/>
      <c r="I29" s="16"/>
      <c r="J29" s="4"/>
      <c r="K29" s="4"/>
      <c r="L29" s="4"/>
      <c r="M29" s="16"/>
      <c r="N29" s="4"/>
      <c r="O29" s="4"/>
      <c r="P29" s="4"/>
      <c r="Q29" s="16"/>
      <c r="R29" s="4"/>
      <c r="S29" s="4"/>
      <c r="T29" s="4"/>
      <c r="U29" s="16"/>
      <c r="V29" s="4"/>
      <c r="W29" s="4"/>
      <c r="X29" s="16"/>
      <c r="Y29" s="4"/>
      <c r="Z29" s="4"/>
      <c r="AA29" s="3"/>
      <c r="AB29" s="16"/>
      <c r="AC29" s="4"/>
      <c r="AD29" s="4"/>
      <c r="AE29" s="16"/>
      <c r="AF29" s="16"/>
      <c r="AG29" s="4"/>
      <c r="AH29" s="4"/>
      <c r="AI29" s="4"/>
      <c r="AJ29" s="65" t="s">
        <v>79</v>
      </c>
      <c r="AK29" s="4"/>
      <c r="AL29" s="4"/>
      <c r="AM29" s="3"/>
      <c r="AN29" s="3"/>
      <c r="AO29" s="3"/>
      <c r="AP29" s="3"/>
      <c r="AQ29" s="26">
        <f t="shared" si="9"/>
        <v>1</v>
      </c>
      <c r="AR29" s="3">
        <f>34*1</f>
        <v>34</v>
      </c>
      <c r="AS29" s="27">
        <f t="shared" si="7"/>
        <v>2.9411764705882353E-2</v>
      </c>
    </row>
    <row r="30" spans="1:45" s="2" customFormat="1" ht="16.5" customHeight="1" x14ac:dyDescent="0.2">
      <c r="A30" s="122"/>
      <c r="B30" s="61" t="s">
        <v>42</v>
      </c>
      <c r="C30" s="25">
        <v>2</v>
      </c>
      <c r="D30" s="28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66" t="s">
        <v>79</v>
      </c>
      <c r="AL30" s="16"/>
      <c r="AM30" s="16"/>
      <c r="AN30" s="16"/>
      <c r="AO30" s="16"/>
      <c r="AP30" s="16"/>
      <c r="AQ30" s="26">
        <f t="shared" si="9"/>
        <v>1</v>
      </c>
      <c r="AR30" s="3">
        <f t="shared" ref="AR30:AR31" si="11">34*1</f>
        <v>34</v>
      </c>
      <c r="AS30" s="27">
        <f t="shared" si="7"/>
        <v>2.9411764705882353E-2</v>
      </c>
    </row>
    <row r="31" spans="1:45" x14ac:dyDescent="0.2">
      <c r="A31" s="122"/>
      <c r="B31" s="61" t="s">
        <v>43</v>
      </c>
      <c r="C31" s="25">
        <v>2</v>
      </c>
      <c r="D31" s="29"/>
      <c r="E31" s="16"/>
      <c r="F31" s="16"/>
      <c r="G31" s="16"/>
      <c r="H31" s="4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66" t="s">
        <v>79</v>
      </c>
      <c r="AJ31" s="16"/>
      <c r="AK31" s="16"/>
      <c r="AL31" s="16"/>
      <c r="AM31" s="3"/>
      <c r="AN31" s="3"/>
      <c r="AO31" s="3"/>
      <c r="AP31" s="3"/>
      <c r="AQ31" s="26">
        <f t="shared" si="9"/>
        <v>1</v>
      </c>
      <c r="AR31" s="3">
        <f t="shared" si="11"/>
        <v>34</v>
      </c>
      <c r="AS31" s="27">
        <f t="shared" si="7"/>
        <v>2.9411764705882353E-2</v>
      </c>
    </row>
    <row r="32" spans="1:45" ht="25.5" x14ac:dyDescent="0.2">
      <c r="A32" s="122"/>
      <c r="B32" s="4" t="s">
        <v>53</v>
      </c>
      <c r="C32" s="25">
        <v>2</v>
      </c>
      <c r="D32" s="29"/>
      <c r="E32" s="16"/>
      <c r="F32" s="4"/>
      <c r="G32" s="4"/>
      <c r="I32" s="4"/>
      <c r="J32" s="4"/>
      <c r="K32" s="4"/>
      <c r="L32" s="4"/>
      <c r="M32" s="16"/>
      <c r="N32" s="4"/>
      <c r="O32" s="4"/>
      <c r="P32" s="4"/>
      <c r="Q32" s="16"/>
      <c r="R32" s="4"/>
      <c r="S32" s="4"/>
      <c r="T32" s="4"/>
      <c r="U32" s="16"/>
      <c r="V32" s="4"/>
      <c r="W32" s="4"/>
      <c r="X32" s="16"/>
      <c r="Y32" s="4"/>
      <c r="Z32" s="4"/>
      <c r="AA32" s="4"/>
      <c r="AB32" s="3"/>
      <c r="AC32" s="3"/>
      <c r="AD32" s="3"/>
      <c r="AE32" s="16"/>
      <c r="AF32" s="16"/>
      <c r="AG32" s="4"/>
      <c r="AH32" s="4"/>
      <c r="AI32" s="4"/>
      <c r="AJ32" s="16"/>
      <c r="AK32" s="4"/>
      <c r="AL32" s="65" t="s">
        <v>79</v>
      </c>
      <c r="AM32" s="3"/>
      <c r="AN32" s="3"/>
      <c r="AO32" s="3"/>
      <c r="AP32" s="3"/>
      <c r="AQ32" s="26">
        <f t="shared" si="9"/>
        <v>1</v>
      </c>
      <c r="AR32" s="3">
        <f>34*2</f>
        <v>68</v>
      </c>
      <c r="AS32" s="27">
        <f t="shared" si="7"/>
        <v>1.4705882352941176E-2</v>
      </c>
    </row>
    <row r="33" spans="1:45" ht="27" customHeight="1" x14ac:dyDescent="0.2">
      <c r="A33" s="42"/>
      <c r="B33" s="43"/>
      <c r="C33" s="43"/>
      <c r="D33" s="43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2"/>
      <c r="AN33" s="42"/>
      <c r="AO33" s="42"/>
      <c r="AP33" s="42"/>
      <c r="AQ33" s="42"/>
      <c r="AR33" s="42"/>
      <c r="AS33" s="42"/>
    </row>
    <row r="34" spans="1:45" ht="114" customHeight="1" x14ac:dyDescent="0.2">
      <c r="A34" s="116" t="s">
        <v>23</v>
      </c>
      <c r="B34" s="116"/>
      <c r="C34" s="116"/>
      <c r="D34" s="116"/>
      <c r="E34" s="85" t="s">
        <v>40</v>
      </c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7"/>
      <c r="AQ34" s="74" t="s">
        <v>20</v>
      </c>
      <c r="AR34" s="74" t="s">
        <v>22</v>
      </c>
      <c r="AS34" s="88" t="s">
        <v>21</v>
      </c>
    </row>
    <row r="35" spans="1:45" s="2" customFormat="1" x14ac:dyDescent="0.2">
      <c r="A35" s="89" t="s">
        <v>0</v>
      </c>
      <c r="B35" s="90"/>
      <c r="C35" s="93" t="s">
        <v>47</v>
      </c>
      <c r="D35" s="13" t="s">
        <v>18</v>
      </c>
      <c r="E35" s="80" t="s">
        <v>1</v>
      </c>
      <c r="F35" s="80"/>
      <c r="G35" s="80"/>
      <c r="H35" s="80"/>
      <c r="I35" s="80" t="s">
        <v>2</v>
      </c>
      <c r="J35" s="80"/>
      <c r="K35" s="80"/>
      <c r="L35" s="80"/>
      <c r="M35" s="80" t="s">
        <v>3</v>
      </c>
      <c r="N35" s="80"/>
      <c r="O35" s="80"/>
      <c r="P35" s="80"/>
      <c r="Q35" s="80" t="s">
        <v>4</v>
      </c>
      <c r="R35" s="80"/>
      <c r="S35" s="80"/>
      <c r="T35" s="80"/>
      <c r="U35" s="80" t="s">
        <v>5</v>
      </c>
      <c r="V35" s="80"/>
      <c r="W35" s="80"/>
      <c r="X35" s="80" t="s">
        <v>6</v>
      </c>
      <c r="Y35" s="80"/>
      <c r="Z35" s="80"/>
      <c r="AA35" s="80"/>
      <c r="AB35" s="80" t="s">
        <v>7</v>
      </c>
      <c r="AC35" s="80"/>
      <c r="AD35" s="80"/>
      <c r="AE35" s="80" t="s">
        <v>8</v>
      </c>
      <c r="AF35" s="80"/>
      <c r="AG35" s="80"/>
      <c r="AH35" s="80"/>
      <c r="AI35" s="80"/>
      <c r="AJ35" s="80" t="s">
        <v>9</v>
      </c>
      <c r="AK35" s="80"/>
      <c r="AL35" s="80"/>
      <c r="AM35" s="80" t="s">
        <v>10</v>
      </c>
      <c r="AN35" s="80"/>
      <c r="AO35" s="80"/>
      <c r="AP35" s="80"/>
      <c r="AQ35" s="74"/>
      <c r="AR35" s="74"/>
      <c r="AS35" s="88"/>
    </row>
    <row r="36" spans="1:45" s="2" customFormat="1" ht="16.5" customHeight="1" x14ac:dyDescent="0.2">
      <c r="A36" s="91"/>
      <c r="B36" s="92"/>
      <c r="C36" s="94"/>
      <c r="D36" s="13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74"/>
      <c r="AR36" s="74"/>
      <c r="AS36" s="88"/>
    </row>
    <row r="37" spans="1:45" s="6" customFormat="1" ht="11.25" customHeight="1" x14ac:dyDescent="0.2">
      <c r="A37" s="121" t="s">
        <v>25</v>
      </c>
      <c r="B37" s="71" t="s">
        <v>13</v>
      </c>
      <c r="C37" s="25">
        <v>3</v>
      </c>
      <c r="D37" s="29"/>
      <c r="E37" s="16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63" t="s">
        <v>77</v>
      </c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63" t="s">
        <v>77</v>
      </c>
      <c r="AL37" s="16"/>
      <c r="AM37" s="3"/>
      <c r="AN37" s="3"/>
      <c r="AO37" s="3"/>
      <c r="AP37" s="3"/>
      <c r="AQ37" s="26">
        <f>COUNTA(E37:AP37)</f>
        <v>2</v>
      </c>
      <c r="AR37" s="3">
        <f>34*5</f>
        <v>170</v>
      </c>
      <c r="AS37" s="27">
        <f>AQ37/AR37</f>
        <v>1.1764705882352941E-2</v>
      </c>
    </row>
    <row r="38" spans="1:45" s="6" customFormat="1" ht="15" customHeight="1" x14ac:dyDescent="0.2">
      <c r="A38" s="122"/>
      <c r="B38" s="71" t="s">
        <v>11</v>
      </c>
      <c r="C38" s="25">
        <v>3</v>
      </c>
      <c r="D38" s="29"/>
      <c r="E38" s="16"/>
      <c r="F38" s="63" t="s">
        <v>77</v>
      </c>
      <c r="G38" s="3"/>
      <c r="H38" s="3"/>
      <c r="I38" s="3"/>
      <c r="J38" s="3"/>
      <c r="K38" s="63" t="s">
        <v>77</v>
      </c>
      <c r="L38" s="3"/>
      <c r="M38" s="3"/>
      <c r="N38" s="3"/>
      <c r="O38" s="3"/>
      <c r="P38" s="3"/>
      <c r="Q38" s="16"/>
      <c r="R38" s="4"/>
      <c r="S38" s="63" t="s">
        <v>77</v>
      </c>
      <c r="T38" s="4"/>
      <c r="U38" s="16"/>
      <c r="V38" s="4"/>
      <c r="W38" s="4"/>
      <c r="X38" s="16"/>
      <c r="Y38" s="63" t="s">
        <v>77</v>
      </c>
      <c r="Z38" s="4"/>
      <c r="AA38" s="4"/>
      <c r="AB38" s="16"/>
      <c r="AC38" s="63" t="s">
        <v>77</v>
      </c>
      <c r="AD38" s="4"/>
      <c r="AE38" s="16"/>
      <c r="AF38" s="16"/>
      <c r="AG38" s="4"/>
      <c r="AH38" s="4"/>
      <c r="AI38" s="63" t="s">
        <v>77</v>
      </c>
      <c r="AJ38" s="16"/>
      <c r="AK38" s="4"/>
      <c r="AL38" s="63" t="s">
        <v>77</v>
      </c>
      <c r="AM38" s="3"/>
      <c r="AN38" s="3"/>
      <c r="AO38" s="3"/>
      <c r="AP38" s="3"/>
      <c r="AQ38" s="26">
        <f t="shared" ref="AQ38" si="12">COUNTA(E38:AP38)</f>
        <v>7</v>
      </c>
      <c r="AR38" s="3">
        <f>34*4</f>
        <v>136</v>
      </c>
      <c r="AS38" s="27">
        <f t="shared" ref="AS38:AS45" si="13">AQ38/AR38</f>
        <v>5.1470588235294115E-2</v>
      </c>
    </row>
    <row r="39" spans="1:45" s="6" customFormat="1" ht="12.75" customHeight="1" x14ac:dyDescent="0.2">
      <c r="A39" s="122"/>
      <c r="B39" s="71" t="s">
        <v>16</v>
      </c>
      <c r="C39" s="25">
        <v>3</v>
      </c>
      <c r="D39" s="29"/>
      <c r="E39" s="16"/>
      <c r="F39" s="16"/>
      <c r="G39" s="16"/>
      <c r="H39" s="4"/>
      <c r="I39" s="63" t="s">
        <v>77</v>
      </c>
      <c r="J39" s="16"/>
      <c r="K39" s="16"/>
      <c r="L39" s="16"/>
      <c r="M39" s="16"/>
      <c r="N39" s="16"/>
      <c r="O39" s="16"/>
      <c r="P39" s="63" t="s">
        <v>77</v>
      </c>
      <c r="Q39" s="16"/>
      <c r="R39" s="4"/>
      <c r="S39" s="4"/>
      <c r="T39" s="63" t="s">
        <v>77</v>
      </c>
      <c r="U39" s="16"/>
      <c r="V39" s="4"/>
      <c r="W39" s="4"/>
      <c r="X39" s="16"/>
      <c r="Y39" s="63" t="s">
        <v>77</v>
      </c>
      <c r="Z39" s="4"/>
      <c r="AA39" s="63" t="s">
        <v>77</v>
      </c>
      <c r="AB39" s="4"/>
      <c r="AC39" s="4"/>
      <c r="AD39" s="16"/>
      <c r="AE39" s="63" t="s">
        <v>77</v>
      </c>
      <c r="AF39" s="16"/>
      <c r="AG39" s="16"/>
      <c r="AH39" s="63" t="s">
        <v>77</v>
      </c>
      <c r="AI39" s="3"/>
      <c r="AJ39" s="3"/>
      <c r="AK39" s="63" t="s">
        <v>77</v>
      </c>
      <c r="AL39" s="4"/>
      <c r="AM39" s="3"/>
      <c r="AN39" s="3"/>
      <c r="AO39" s="3"/>
      <c r="AP39" s="3"/>
      <c r="AQ39" s="26">
        <f>COUNTA(E39:AP39)</f>
        <v>8</v>
      </c>
      <c r="AR39" s="3">
        <f t="shared" ref="AR39" si="14">34*4</f>
        <v>136</v>
      </c>
      <c r="AS39" s="27">
        <f t="shared" si="13"/>
        <v>5.8823529411764705E-2</v>
      </c>
    </row>
    <row r="40" spans="1:45" ht="12.75" customHeight="1" x14ac:dyDescent="0.2">
      <c r="A40" s="122"/>
      <c r="B40" s="71" t="s">
        <v>17</v>
      </c>
      <c r="C40" s="25">
        <v>3</v>
      </c>
      <c r="D40" s="29"/>
      <c r="E40" s="16"/>
      <c r="F40" s="4"/>
      <c r="G40" s="4"/>
      <c r="H40" s="4"/>
      <c r="I40" s="16"/>
      <c r="J40" s="4"/>
      <c r="K40" s="4"/>
      <c r="L40" s="63" t="s">
        <v>79</v>
      </c>
      <c r="M40" s="16"/>
      <c r="N40" s="4"/>
      <c r="O40" s="4"/>
      <c r="P40" s="63" t="s">
        <v>79</v>
      </c>
      <c r="Q40" s="4"/>
      <c r="R40" s="4"/>
      <c r="S40" s="4"/>
      <c r="T40" s="63" t="s">
        <v>79</v>
      </c>
      <c r="U40" s="16"/>
      <c r="V40" s="4"/>
      <c r="W40" s="4"/>
      <c r="X40" s="16"/>
      <c r="Y40" s="63" t="s">
        <v>79</v>
      </c>
      <c r="Z40" s="4"/>
      <c r="AA40" s="4"/>
      <c r="AB40" s="4"/>
      <c r="AC40" s="4"/>
      <c r="AD40" s="4"/>
      <c r="AE40" s="16"/>
      <c r="AF40" s="16"/>
      <c r="AG40" s="3"/>
      <c r="AH40" s="3"/>
      <c r="AI40" s="63" t="s">
        <v>79</v>
      </c>
      <c r="AJ40" s="3"/>
      <c r="AK40" s="63" t="s">
        <v>79</v>
      </c>
      <c r="AL40" s="4"/>
      <c r="AM40" s="3"/>
      <c r="AN40" s="3"/>
      <c r="AO40" s="3"/>
      <c r="AP40" s="3"/>
      <c r="AQ40" s="26">
        <f t="shared" ref="AQ40:AQ45" si="15">COUNTA(E40:AP40)</f>
        <v>6</v>
      </c>
      <c r="AR40" s="3">
        <f>34*2</f>
        <v>68</v>
      </c>
      <c r="AS40" s="27">
        <f t="shared" si="13"/>
        <v>8.8235294117647065E-2</v>
      </c>
    </row>
    <row r="41" spans="1:45" ht="12.75" customHeight="1" x14ac:dyDescent="0.2">
      <c r="A41" s="122"/>
      <c r="B41" s="62" t="s">
        <v>54</v>
      </c>
      <c r="C41" s="25">
        <v>3</v>
      </c>
      <c r="D41" s="29"/>
      <c r="E41" s="16"/>
      <c r="F41" s="4"/>
      <c r="G41" s="4"/>
      <c r="H41" s="4"/>
      <c r="I41" s="16"/>
      <c r="J41" s="4"/>
      <c r="K41" s="4"/>
      <c r="L41" s="63" t="s">
        <v>77</v>
      </c>
      <c r="M41" s="16"/>
      <c r="N41" s="4"/>
      <c r="O41" s="4"/>
      <c r="P41" s="4"/>
      <c r="Q41" s="16"/>
      <c r="R41" s="4"/>
      <c r="S41" s="4"/>
      <c r="T41" s="4"/>
      <c r="U41" s="16"/>
      <c r="V41" s="4"/>
      <c r="W41" s="63" t="s">
        <v>77</v>
      </c>
      <c r="X41" s="16"/>
      <c r="Y41" s="4"/>
      <c r="Z41" s="4"/>
      <c r="AA41" s="4"/>
      <c r="AB41" s="16"/>
      <c r="AC41" s="4"/>
      <c r="AD41" s="63" t="s">
        <v>77</v>
      </c>
      <c r="AE41" s="16"/>
      <c r="AF41" s="16"/>
      <c r="AG41" s="4"/>
      <c r="AH41" s="4"/>
      <c r="AI41" s="3"/>
      <c r="AJ41" s="16"/>
      <c r="AK41" s="4"/>
      <c r="AL41" s="63" t="s">
        <v>77</v>
      </c>
      <c r="AM41" s="3"/>
      <c r="AN41" s="3"/>
      <c r="AO41" s="3"/>
      <c r="AP41" s="3"/>
      <c r="AQ41" s="26">
        <f t="shared" si="15"/>
        <v>4</v>
      </c>
      <c r="AR41" s="3">
        <f t="shared" ref="AR41" si="16">34*2</f>
        <v>68</v>
      </c>
      <c r="AS41" s="27">
        <f t="shared" si="13"/>
        <v>5.8823529411764705E-2</v>
      </c>
    </row>
    <row r="42" spans="1:45" ht="12.75" customHeight="1" x14ac:dyDescent="0.2">
      <c r="A42" s="122"/>
      <c r="B42" s="61" t="s">
        <v>41</v>
      </c>
      <c r="C42" s="25">
        <v>3</v>
      </c>
      <c r="D42" s="29"/>
      <c r="E42" s="16"/>
      <c r="F42" s="4"/>
      <c r="G42" s="4"/>
      <c r="H42" s="4"/>
      <c r="I42" s="16"/>
      <c r="J42" s="4"/>
      <c r="K42" s="4"/>
      <c r="L42" s="4"/>
      <c r="M42" s="16"/>
      <c r="N42" s="4"/>
      <c r="O42" s="4"/>
      <c r="P42" s="4"/>
      <c r="Q42" s="16"/>
      <c r="R42" s="4"/>
      <c r="S42" s="4"/>
      <c r="T42" s="4"/>
      <c r="U42" s="16"/>
      <c r="V42" s="4"/>
      <c r="W42" s="4"/>
      <c r="X42" s="16"/>
      <c r="Y42" s="4"/>
      <c r="Z42" s="4"/>
      <c r="AA42" s="3"/>
      <c r="AB42" s="16"/>
      <c r="AC42" s="4"/>
      <c r="AD42" s="4"/>
      <c r="AE42" s="16"/>
      <c r="AF42" s="16"/>
      <c r="AG42" s="4"/>
      <c r="AH42" s="4"/>
      <c r="AI42" s="63" t="s">
        <v>79</v>
      </c>
      <c r="AJ42" s="3"/>
      <c r="AK42" s="4"/>
      <c r="AL42" s="4"/>
      <c r="AM42" s="3"/>
      <c r="AN42" s="3"/>
      <c r="AO42" s="3"/>
      <c r="AP42" s="3"/>
      <c r="AQ42" s="26">
        <f t="shared" si="15"/>
        <v>1</v>
      </c>
      <c r="AR42" s="3">
        <f>34*1</f>
        <v>34</v>
      </c>
      <c r="AS42" s="27">
        <f t="shared" si="13"/>
        <v>2.9411764705882353E-2</v>
      </c>
    </row>
    <row r="43" spans="1:45" ht="12.75" customHeight="1" x14ac:dyDescent="0.2">
      <c r="A43" s="122"/>
      <c r="B43" s="61" t="s">
        <v>42</v>
      </c>
      <c r="C43" s="25">
        <v>3</v>
      </c>
      <c r="D43" s="28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63" t="s">
        <v>79</v>
      </c>
      <c r="AL43" s="16"/>
      <c r="AM43" s="16"/>
      <c r="AN43" s="16"/>
      <c r="AO43" s="16"/>
      <c r="AP43" s="16"/>
      <c r="AQ43" s="26">
        <f t="shared" si="15"/>
        <v>1</v>
      </c>
      <c r="AR43" s="3">
        <f t="shared" ref="AR43:AR44" si="17">34*1</f>
        <v>34</v>
      </c>
      <c r="AS43" s="27">
        <f t="shared" si="13"/>
        <v>2.9411764705882353E-2</v>
      </c>
    </row>
    <row r="44" spans="1:45" s="2" customFormat="1" ht="15" customHeight="1" x14ac:dyDescent="0.2">
      <c r="A44" s="122"/>
      <c r="B44" s="61" t="s">
        <v>43</v>
      </c>
      <c r="C44" s="25">
        <v>3</v>
      </c>
      <c r="D44" s="29"/>
      <c r="E44" s="16"/>
      <c r="F44" s="16"/>
      <c r="G44" s="16"/>
      <c r="H44" s="4"/>
      <c r="I44" s="1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63" t="s">
        <v>79</v>
      </c>
      <c r="AH44" s="16"/>
      <c r="AI44" s="16"/>
      <c r="AJ44" s="16"/>
      <c r="AK44" s="16"/>
      <c r="AL44" s="16"/>
      <c r="AM44" s="3"/>
      <c r="AN44" s="3"/>
      <c r="AO44" s="3"/>
      <c r="AP44" s="3"/>
      <c r="AQ44" s="26">
        <f t="shared" si="15"/>
        <v>1</v>
      </c>
      <c r="AR44" s="3">
        <f t="shared" si="17"/>
        <v>34</v>
      </c>
      <c r="AS44" s="27">
        <f t="shared" si="13"/>
        <v>2.9411764705882353E-2</v>
      </c>
    </row>
    <row r="45" spans="1:45" s="6" customFormat="1" ht="24" customHeight="1" x14ac:dyDescent="0.2">
      <c r="A45" s="122"/>
      <c r="B45" s="14" t="s">
        <v>53</v>
      </c>
      <c r="C45" s="25">
        <v>3</v>
      </c>
      <c r="D45" s="29"/>
      <c r="E45" s="16"/>
      <c r="F45" s="4"/>
      <c r="G45" s="4"/>
      <c r="H45" s="3"/>
      <c r="I45" s="4"/>
      <c r="J45" s="4"/>
      <c r="K45" s="4"/>
      <c r="L45" s="4"/>
      <c r="M45" s="16"/>
      <c r="N45" s="4"/>
      <c r="O45" s="4"/>
      <c r="P45" s="4"/>
      <c r="Q45" s="16"/>
      <c r="R45" s="4"/>
      <c r="S45" s="4"/>
      <c r="T45" s="4"/>
      <c r="U45" s="16"/>
      <c r="V45" s="4"/>
      <c r="W45" s="4"/>
      <c r="X45" s="16"/>
      <c r="Y45" s="4"/>
      <c r="Z45" s="4"/>
      <c r="AA45" s="4"/>
      <c r="AB45" s="3"/>
      <c r="AC45" s="3"/>
      <c r="AD45" s="3"/>
      <c r="AE45" s="16"/>
      <c r="AF45" s="16"/>
      <c r="AG45" s="4"/>
      <c r="AH45" s="4"/>
      <c r="AI45" s="4"/>
      <c r="AJ45" s="16"/>
      <c r="AK45" s="4"/>
      <c r="AL45" s="63" t="s">
        <v>79</v>
      </c>
      <c r="AM45" s="3"/>
      <c r="AN45" s="3"/>
      <c r="AO45" s="3"/>
      <c r="AP45" s="3"/>
      <c r="AQ45" s="26">
        <f t="shared" si="15"/>
        <v>1</v>
      </c>
      <c r="AR45" s="3">
        <f>34*2</f>
        <v>68</v>
      </c>
      <c r="AS45" s="27">
        <f t="shared" si="13"/>
        <v>1.4705882352941176E-2</v>
      </c>
    </row>
    <row r="46" spans="1:45" s="6" customFormat="1" ht="20.25" customHeight="1" x14ac:dyDescent="0.2">
      <c r="A46" s="42"/>
      <c r="B46" s="43"/>
      <c r="C46" s="43"/>
      <c r="D46" s="43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2"/>
      <c r="AN46" s="42"/>
      <c r="AO46" s="42"/>
      <c r="AP46" s="42"/>
      <c r="AQ46" s="42"/>
      <c r="AR46" s="42"/>
      <c r="AS46" s="42"/>
    </row>
    <row r="47" spans="1:45" s="6" customFormat="1" ht="123" customHeight="1" x14ac:dyDescent="0.2">
      <c r="A47" s="116" t="s">
        <v>24</v>
      </c>
      <c r="B47" s="116"/>
      <c r="C47" s="116"/>
      <c r="D47" s="116"/>
      <c r="E47" s="85" t="s">
        <v>40</v>
      </c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7"/>
      <c r="AQ47" s="74" t="s">
        <v>20</v>
      </c>
      <c r="AR47" s="74" t="s">
        <v>22</v>
      </c>
      <c r="AS47" s="88" t="s">
        <v>21</v>
      </c>
    </row>
    <row r="48" spans="1:45" s="6" customFormat="1" x14ac:dyDescent="0.2">
      <c r="A48" s="89" t="s">
        <v>0</v>
      </c>
      <c r="B48" s="90"/>
      <c r="C48" s="93" t="s">
        <v>47</v>
      </c>
      <c r="D48" s="13" t="s">
        <v>18</v>
      </c>
      <c r="E48" s="80" t="s">
        <v>1</v>
      </c>
      <c r="F48" s="80"/>
      <c r="G48" s="80"/>
      <c r="H48" s="80"/>
      <c r="I48" s="80" t="s">
        <v>2</v>
      </c>
      <c r="J48" s="80"/>
      <c r="K48" s="80"/>
      <c r="L48" s="80"/>
      <c r="M48" s="80" t="s">
        <v>3</v>
      </c>
      <c r="N48" s="80"/>
      <c r="O48" s="80"/>
      <c r="P48" s="80"/>
      <c r="Q48" s="80" t="s">
        <v>4</v>
      </c>
      <c r="R48" s="80"/>
      <c r="S48" s="80"/>
      <c r="T48" s="80"/>
      <c r="U48" s="80" t="s">
        <v>5</v>
      </c>
      <c r="V48" s="80"/>
      <c r="W48" s="80"/>
      <c r="X48" s="80" t="s">
        <v>6</v>
      </c>
      <c r="Y48" s="80"/>
      <c r="Z48" s="80"/>
      <c r="AA48" s="80"/>
      <c r="AB48" s="80" t="s">
        <v>7</v>
      </c>
      <c r="AC48" s="80"/>
      <c r="AD48" s="80"/>
      <c r="AE48" s="80" t="s">
        <v>8</v>
      </c>
      <c r="AF48" s="80"/>
      <c r="AG48" s="80"/>
      <c r="AH48" s="80"/>
      <c r="AI48" s="80"/>
      <c r="AJ48" s="80" t="s">
        <v>9</v>
      </c>
      <c r="AK48" s="80"/>
      <c r="AL48" s="80"/>
      <c r="AM48" s="80" t="s">
        <v>10</v>
      </c>
      <c r="AN48" s="80"/>
      <c r="AO48" s="80"/>
      <c r="AP48" s="80"/>
      <c r="AQ48" s="74"/>
      <c r="AR48" s="74"/>
      <c r="AS48" s="88"/>
    </row>
    <row r="49" spans="1:45" s="6" customFormat="1" x14ac:dyDescent="0.2">
      <c r="A49" s="91"/>
      <c r="B49" s="92"/>
      <c r="C49" s="94"/>
      <c r="D49" s="13" t="s">
        <v>19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74"/>
      <c r="AR49" s="74"/>
      <c r="AS49" s="88"/>
    </row>
    <row r="50" spans="1:45" ht="12.75" customHeight="1" x14ac:dyDescent="0.2">
      <c r="A50" s="110" t="s">
        <v>25</v>
      </c>
      <c r="B50" s="61" t="s">
        <v>13</v>
      </c>
      <c r="C50" s="25">
        <v>4</v>
      </c>
      <c r="D50" s="15"/>
      <c r="E50" s="4"/>
      <c r="F50" s="4"/>
      <c r="G50" s="63" t="s">
        <v>77</v>
      </c>
      <c r="H50" s="4"/>
      <c r="I50" s="4"/>
      <c r="J50" s="4"/>
      <c r="K50" s="4"/>
      <c r="L50" s="63" t="s">
        <v>77</v>
      </c>
      <c r="M50" s="4"/>
      <c r="N50" s="4"/>
      <c r="O50" s="4"/>
      <c r="P50" s="4"/>
      <c r="Q50" s="63" t="s">
        <v>77</v>
      </c>
      <c r="R50" s="4"/>
      <c r="S50" s="4"/>
      <c r="T50" s="4"/>
      <c r="U50" s="4"/>
      <c r="V50" s="63" t="s">
        <v>77</v>
      </c>
      <c r="W50" s="4"/>
      <c r="X50" s="4"/>
      <c r="Y50" s="4"/>
      <c r="Z50" s="4"/>
      <c r="AA50" s="4"/>
      <c r="AB50" s="63" t="s">
        <v>77</v>
      </c>
      <c r="AC50" s="4"/>
      <c r="AD50" s="4"/>
      <c r="AE50" s="4"/>
      <c r="AF50" s="4"/>
      <c r="AG50" s="4"/>
      <c r="AH50" s="4"/>
      <c r="AI50" s="4"/>
      <c r="AJ50" s="64" t="s">
        <v>78</v>
      </c>
      <c r="AK50" s="4"/>
      <c r="AL50" s="4"/>
      <c r="AM50" s="7"/>
      <c r="AN50" s="7"/>
      <c r="AO50" s="7"/>
      <c r="AP50" s="7"/>
      <c r="AQ50" s="7">
        <f>COUNTA(E50:AP50)</f>
        <v>6</v>
      </c>
      <c r="AR50" s="3">
        <f>34*5</f>
        <v>170</v>
      </c>
      <c r="AS50" s="8">
        <f t="shared" ref="AS50:AS59" si="18">AQ50/AR50</f>
        <v>3.5294117647058823E-2</v>
      </c>
    </row>
    <row r="51" spans="1:45" ht="12.75" customHeight="1" x14ac:dyDescent="0.2">
      <c r="A51" s="110"/>
      <c r="B51" s="61" t="s">
        <v>11</v>
      </c>
      <c r="C51" s="25">
        <v>4</v>
      </c>
      <c r="D51" s="15"/>
      <c r="E51" s="4"/>
      <c r="F51" s="63" t="s">
        <v>77</v>
      </c>
      <c r="G51" s="4"/>
      <c r="H51" s="4"/>
      <c r="I51" s="4"/>
      <c r="J51" s="63" t="s">
        <v>77</v>
      </c>
      <c r="K51" s="4"/>
      <c r="L51" s="4"/>
      <c r="M51" s="4"/>
      <c r="N51" s="4"/>
      <c r="O51" s="4"/>
      <c r="P51" s="63" t="s">
        <v>77</v>
      </c>
      <c r="Q51" s="4"/>
      <c r="R51" s="4"/>
      <c r="S51" s="4"/>
      <c r="T51" s="63" t="s">
        <v>77</v>
      </c>
      <c r="U51" s="4"/>
      <c r="V51" s="4"/>
      <c r="W51" s="4"/>
      <c r="X51" s="4"/>
      <c r="Y51" s="4"/>
      <c r="Z51" s="63" t="s">
        <v>77</v>
      </c>
      <c r="AA51" s="4"/>
      <c r="AB51" s="4"/>
      <c r="AC51" s="4"/>
      <c r="AD51" s="4"/>
      <c r="AE51" s="4"/>
      <c r="AF51" s="63" t="s">
        <v>77</v>
      </c>
      <c r="AG51" s="4"/>
      <c r="AH51" s="4"/>
      <c r="AI51" s="4"/>
      <c r="AJ51" s="64" t="s">
        <v>78</v>
      </c>
      <c r="AK51" s="4"/>
      <c r="AL51" s="63" t="s">
        <v>79</v>
      </c>
      <c r="AM51" s="7"/>
      <c r="AN51" s="7"/>
      <c r="AO51" s="7"/>
      <c r="AP51" s="7"/>
      <c r="AQ51" s="7">
        <f t="shared" ref="AQ51:AQ59" si="19">COUNTA(E51:AP51)</f>
        <v>8</v>
      </c>
      <c r="AR51" s="3">
        <f>34*4</f>
        <v>136</v>
      </c>
      <c r="AS51" s="8">
        <f t="shared" si="18"/>
        <v>5.8823529411764705E-2</v>
      </c>
    </row>
    <row r="52" spans="1:45" ht="12.75" customHeight="1" x14ac:dyDescent="0.2">
      <c r="A52" s="110"/>
      <c r="B52" s="61" t="s">
        <v>16</v>
      </c>
      <c r="C52" s="25">
        <v>4</v>
      </c>
      <c r="D52" s="15"/>
      <c r="E52" s="4"/>
      <c r="F52" s="4"/>
      <c r="G52" s="4"/>
      <c r="H52" s="4"/>
      <c r="I52" s="4"/>
      <c r="J52" s="63" t="s">
        <v>79</v>
      </c>
      <c r="K52" s="4"/>
      <c r="L52" s="4"/>
      <c r="M52" s="4"/>
      <c r="N52" s="4"/>
      <c r="O52" s="4"/>
      <c r="P52" s="4"/>
      <c r="Q52" s="4"/>
      <c r="R52" s="63" t="s">
        <v>79</v>
      </c>
      <c r="S52" s="4"/>
      <c r="T52" s="4"/>
      <c r="U52" s="4"/>
      <c r="V52" s="4"/>
      <c r="W52" s="4"/>
      <c r="X52" s="4"/>
      <c r="Y52" s="4"/>
      <c r="Z52" s="4"/>
      <c r="AA52" s="63" t="s">
        <v>79</v>
      </c>
      <c r="AB52" s="4"/>
      <c r="AC52" s="4"/>
      <c r="AD52" s="4"/>
      <c r="AE52" s="4"/>
      <c r="AF52" s="4"/>
      <c r="AG52" s="4"/>
      <c r="AH52" s="4"/>
      <c r="AI52" s="69" t="s">
        <v>78</v>
      </c>
      <c r="AJ52" s="4"/>
      <c r="AK52" s="63" t="s">
        <v>79</v>
      </c>
      <c r="AL52" s="4"/>
      <c r="AM52" s="7"/>
      <c r="AN52" s="7"/>
      <c r="AO52" s="7"/>
      <c r="AP52" s="7"/>
      <c r="AQ52" s="7">
        <f t="shared" si="19"/>
        <v>5</v>
      </c>
      <c r="AR52" s="3">
        <f>34*4</f>
        <v>136</v>
      </c>
      <c r="AS52" s="8">
        <f t="shared" si="18"/>
        <v>3.6764705882352942E-2</v>
      </c>
    </row>
    <row r="53" spans="1:45" ht="12.75" customHeight="1" x14ac:dyDescent="0.2">
      <c r="A53" s="110"/>
      <c r="B53" s="14" t="s">
        <v>17</v>
      </c>
      <c r="C53" s="25">
        <v>4</v>
      </c>
      <c r="D53" s="1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63" t="s">
        <v>79</v>
      </c>
      <c r="V53" s="63" t="s">
        <v>79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69" t="s">
        <v>78</v>
      </c>
      <c r="AJ53" s="7"/>
      <c r="AK53" s="4"/>
      <c r="AL53" s="63" t="s">
        <v>79</v>
      </c>
      <c r="AM53" s="7"/>
      <c r="AN53" s="7"/>
      <c r="AO53" s="7"/>
      <c r="AP53" s="7"/>
      <c r="AQ53" s="7">
        <f t="shared" si="19"/>
        <v>4</v>
      </c>
      <c r="AR53" s="3">
        <f>34*2</f>
        <v>68</v>
      </c>
      <c r="AS53" s="8">
        <f t="shared" si="18"/>
        <v>5.8823529411764705E-2</v>
      </c>
    </row>
    <row r="54" spans="1:45" ht="25.5" x14ac:dyDescent="0.2">
      <c r="A54" s="110"/>
      <c r="B54" s="14" t="s">
        <v>76</v>
      </c>
      <c r="C54" s="25">
        <v>4</v>
      </c>
      <c r="D54" s="12"/>
      <c r="E54" s="4"/>
      <c r="F54" s="4"/>
      <c r="G54" s="4"/>
      <c r="H54" s="4"/>
      <c r="I54" s="4"/>
      <c r="J54" s="4"/>
      <c r="K54" s="4"/>
      <c r="L54" s="63" t="s">
        <v>77</v>
      </c>
      <c r="M54" s="4"/>
      <c r="N54" s="4"/>
      <c r="O54" s="4"/>
      <c r="P54" s="4"/>
      <c r="Q54" s="4"/>
      <c r="R54" s="4"/>
      <c r="S54" s="4"/>
      <c r="T54" s="63" t="s">
        <v>77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63" t="s">
        <v>77</v>
      </c>
      <c r="AF54" s="4"/>
      <c r="AG54" s="4"/>
      <c r="AH54" s="4"/>
      <c r="AI54" s="69" t="s">
        <v>78</v>
      </c>
      <c r="AJ54" s="7"/>
      <c r="AK54" s="4"/>
      <c r="AL54" s="63" t="s">
        <v>77</v>
      </c>
      <c r="AM54" s="7"/>
      <c r="AN54" s="7"/>
      <c r="AO54" s="7"/>
      <c r="AP54" s="7"/>
      <c r="AQ54" s="7">
        <f t="shared" si="19"/>
        <v>5</v>
      </c>
      <c r="AR54" s="3">
        <f>34*2</f>
        <v>68</v>
      </c>
      <c r="AS54" s="8">
        <f t="shared" si="18"/>
        <v>7.3529411764705885E-2</v>
      </c>
    </row>
    <row r="55" spans="1:45" ht="68.25" customHeight="1" x14ac:dyDescent="0.2">
      <c r="A55" s="110"/>
      <c r="B55" s="71" t="s">
        <v>55</v>
      </c>
      <c r="C55" s="25">
        <v>4</v>
      </c>
      <c r="D55" s="1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3"/>
      <c r="AK55" s="63" t="s">
        <v>79</v>
      </c>
      <c r="AL55" s="4"/>
      <c r="AM55" s="7"/>
      <c r="AN55" s="7"/>
      <c r="AO55" s="7"/>
      <c r="AP55" s="7"/>
      <c r="AQ55" s="7">
        <f t="shared" si="19"/>
        <v>1</v>
      </c>
      <c r="AR55" s="3">
        <f>34*1</f>
        <v>34</v>
      </c>
      <c r="AS55" s="8">
        <f t="shared" si="18"/>
        <v>2.9411764705882353E-2</v>
      </c>
    </row>
    <row r="56" spans="1:45" ht="12.75" customHeight="1" x14ac:dyDescent="0.2">
      <c r="A56" s="110"/>
      <c r="B56" s="61" t="s">
        <v>41</v>
      </c>
      <c r="C56" s="25">
        <v>4</v>
      </c>
      <c r="D56" s="1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3"/>
      <c r="AJ56" s="63" t="s">
        <v>79</v>
      </c>
      <c r="AK56" s="4"/>
      <c r="AL56" s="4"/>
      <c r="AM56" s="7"/>
      <c r="AN56" s="7"/>
      <c r="AO56" s="7"/>
      <c r="AP56" s="7"/>
      <c r="AQ56" s="7">
        <f t="shared" si="19"/>
        <v>1</v>
      </c>
      <c r="AR56" s="3">
        <f t="shared" ref="AR56:AR58" si="20">34*1</f>
        <v>34</v>
      </c>
      <c r="AS56" s="8">
        <f t="shared" si="18"/>
        <v>2.9411764705882353E-2</v>
      </c>
    </row>
    <row r="57" spans="1:45" ht="12.75" customHeight="1" x14ac:dyDescent="0.2">
      <c r="A57" s="110"/>
      <c r="B57" s="61" t="s">
        <v>42</v>
      </c>
      <c r="C57" s="25">
        <v>4</v>
      </c>
      <c r="D57" s="1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63" t="s">
        <v>79</v>
      </c>
      <c r="AI57" s="3"/>
      <c r="AJ57" s="4"/>
      <c r="AK57" s="4"/>
      <c r="AL57" s="4"/>
      <c r="AM57" s="7"/>
      <c r="AN57" s="7"/>
      <c r="AO57" s="7"/>
      <c r="AP57" s="7"/>
      <c r="AQ57" s="7">
        <f t="shared" si="19"/>
        <v>1</v>
      </c>
      <c r="AR57" s="3">
        <f t="shared" si="20"/>
        <v>34</v>
      </c>
      <c r="AS57" s="8">
        <f t="shared" si="18"/>
        <v>2.9411764705882353E-2</v>
      </c>
    </row>
    <row r="58" spans="1:45" ht="12.75" customHeight="1" x14ac:dyDescent="0.2">
      <c r="A58" s="110"/>
      <c r="B58" s="61" t="s">
        <v>43</v>
      </c>
      <c r="C58" s="25">
        <v>4</v>
      </c>
      <c r="D58" s="1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65" t="s">
        <v>79</v>
      </c>
      <c r="AJ58" s="4"/>
      <c r="AK58" s="4"/>
      <c r="AL58" s="4"/>
      <c r="AM58" s="7"/>
      <c r="AN58" s="7"/>
      <c r="AO58" s="7"/>
      <c r="AP58" s="7"/>
      <c r="AQ58" s="7">
        <f t="shared" si="19"/>
        <v>1</v>
      </c>
      <c r="AR58" s="3">
        <f t="shared" si="20"/>
        <v>34</v>
      </c>
      <c r="AS58" s="8">
        <f t="shared" si="18"/>
        <v>2.9411764705882353E-2</v>
      </c>
    </row>
    <row r="59" spans="1:45" ht="32.25" customHeight="1" x14ac:dyDescent="0.2">
      <c r="A59" s="110"/>
      <c r="B59" s="14" t="s">
        <v>53</v>
      </c>
      <c r="C59" s="25">
        <v>4</v>
      </c>
      <c r="D59" s="1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7"/>
      <c r="AK59" s="4"/>
      <c r="AL59" s="63" t="s">
        <v>79</v>
      </c>
      <c r="AM59" s="7"/>
      <c r="AN59" s="7"/>
      <c r="AO59" s="7"/>
      <c r="AP59" s="7"/>
      <c r="AQ59" s="7">
        <f t="shared" si="19"/>
        <v>1</v>
      </c>
      <c r="AR59" s="3">
        <f t="shared" ref="AR59" si="21">34*2</f>
        <v>68</v>
      </c>
      <c r="AS59" s="8">
        <f t="shared" si="18"/>
        <v>1.4705882352941176E-2</v>
      </c>
    </row>
    <row r="60" spans="1:45" ht="27" customHeight="1" x14ac:dyDescent="0.2">
      <c r="A60" s="42"/>
      <c r="B60" s="43"/>
      <c r="C60" s="43"/>
      <c r="D60" s="43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2"/>
      <c r="AN60" s="42"/>
      <c r="AO60" s="42"/>
      <c r="AP60" s="42"/>
      <c r="AQ60" s="42"/>
      <c r="AR60" s="42"/>
      <c r="AS60" s="42"/>
    </row>
    <row r="61" spans="1:45" ht="90.75" customHeight="1" x14ac:dyDescent="0.2">
      <c r="A61" s="116" t="s">
        <v>26</v>
      </c>
      <c r="B61" s="116"/>
      <c r="C61" s="116"/>
      <c r="D61" s="116"/>
      <c r="E61" s="97" t="s">
        <v>40</v>
      </c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74" t="s">
        <v>20</v>
      </c>
      <c r="AR61" s="74" t="s">
        <v>22</v>
      </c>
      <c r="AS61" s="88" t="s">
        <v>21</v>
      </c>
    </row>
    <row r="62" spans="1:45" ht="21" customHeight="1" x14ac:dyDescent="0.2">
      <c r="A62" s="80" t="s">
        <v>0</v>
      </c>
      <c r="B62" s="80"/>
      <c r="C62" s="80"/>
      <c r="D62" s="13" t="s">
        <v>18</v>
      </c>
      <c r="E62" s="80" t="s">
        <v>1</v>
      </c>
      <c r="F62" s="80"/>
      <c r="G62" s="80"/>
      <c r="H62" s="80"/>
      <c r="I62" s="80" t="s">
        <v>2</v>
      </c>
      <c r="J62" s="80"/>
      <c r="K62" s="80"/>
      <c r="L62" s="80"/>
      <c r="M62" s="80" t="s">
        <v>3</v>
      </c>
      <c r="N62" s="80"/>
      <c r="O62" s="80"/>
      <c r="P62" s="80"/>
      <c r="Q62" s="80" t="s">
        <v>4</v>
      </c>
      <c r="R62" s="80"/>
      <c r="S62" s="80"/>
      <c r="T62" s="80"/>
      <c r="U62" s="80" t="s">
        <v>5</v>
      </c>
      <c r="V62" s="80"/>
      <c r="W62" s="80"/>
      <c r="X62" s="80" t="s">
        <v>6</v>
      </c>
      <c r="Y62" s="80"/>
      <c r="Z62" s="80"/>
      <c r="AA62" s="80"/>
      <c r="AB62" s="80" t="s">
        <v>7</v>
      </c>
      <c r="AC62" s="80"/>
      <c r="AD62" s="80"/>
      <c r="AE62" s="80" t="s">
        <v>8</v>
      </c>
      <c r="AF62" s="80"/>
      <c r="AG62" s="80"/>
      <c r="AH62" s="80"/>
      <c r="AI62" s="80"/>
      <c r="AJ62" s="80" t="s">
        <v>9</v>
      </c>
      <c r="AK62" s="80"/>
      <c r="AL62" s="80"/>
      <c r="AM62" s="80" t="s">
        <v>10</v>
      </c>
      <c r="AN62" s="80"/>
      <c r="AO62" s="80"/>
      <c r="AP62" s="80"/>
      <c r="AQ62" s="74"/>
      <c r="AR62" s="74"/>
      <c r="AS62" s="88"/>
    </row>
    <row r="63" spans="1:45" ht="15" customHeight="1" x14ac:dyDescent="0.2">
      <c r="A63" s="80"/>
      <c r="B63" s="80"/>
      <c r="C63" s="80"/>
      <c r="D63" s="13" t="s">
        <v>19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74"/>
      <c r="AR63" s="74"/>
      <c r="AS63" s="88"/>
    </row>
    <row r="64" spans="1:45" ht="14.25" customHeight="1" x14ac:dyDescent="0.2">
      <c r="A64" s="110" t="s">
        <v>25</v>
      </c>
      <c r="B64" s="61" t="s">
        <v>13</v>
      </c>
      <c r="C64" s="14">
        <v>5</v>
      </c>
      <c r="D64" s="15"/>
      <c r="E64" s="4"/>
      <c r="F64" s="63" t="s">
        <v>77</v>
      </c>
      <c r="G64" s="4"/>
      <c r="H64" s="4"/>
      <c r="I64" s="4"/>
      <c r="J64" s="4"/>
      <c r="K64" s="4"/>
      <c r="L64" s="4"/>
      <c r="M64" s="4"/>
      <c r="N64" s="4"/>
      <c r="O64" s="4"/>
      <c r="P64" s="63" t="s">
        <v>77</v>
      </c>
      <c r="Q64" s="4"/>
      <c r="R64" s="63" t="s">
        <v>77</v>
      </c>
      <c r="S64" s="4"/>
      <c r="T64" s="4"/>
      <c r="U64" s="4"/>
      <c r="V64" s="4"/>
      <c r="W64" s="4"/>
      <c r="X64" s="63" t="s">
        <v>77</v>
      </c>
      <c r="Y64" s="4"/>
      <c r="Z64" s="4"/>
      <c r="AA64" s="4"/>
      <c r="AB64" s="4"/>
      <c r="AC64" s="4"/>
      <c r="AD64" s="63" t="s">
        <v>77</v>
      </c>
      <c r="AE64" s="4"/>
      <c r="AF64" s="63" t="s">
        <v>77</v>
      </c>
      <c r="AG64" s="4"/>
      <c r="AH64" s="64" t="s">
        <v>78</v>
      </c>
      <c r="AI64" s="4"/>
      <c r="AJ64" s="4"/>
      <c r="AK64" s="4"/>
      <c r="AL64" s="63" t="s">
        <v>77</v>
      </c>
      <c r="AM64" s="7"/>
      <c r="AN64" s="7"/>
      <c r="AO64" s="7"/>
      <c r="AP64" s="7"/>
      <c r="AQ64" s="7">
        <f>COUNTA(E64:AP64)</f>
        <v>8</v>
      </c>
      <c r="AR64" s="3">
        <f>34*5</f>
        <v>170</v>
      </c>
      <c r="AS64" s="8">
        <f t="shared" ref="AS64:AS74" si="22">AQ64/AR64</f>
        <v>4.7058823529411764E-2</v>
      </c>
    </row>
    <row r="65" spans="1:45" ht="18" customHeight="1" x14ac:dyDescent="0.2">
      <c r="A65" s="110"/>
      <c r="B65" s="61" t="s">
        <v>27</v>
      </c>
      <c r="C65" s="14">
        <v>5</v>
      </c>
      <c r="D65" s="1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63" t="s">
        <v>77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64" t="s">
        <v>78</v>
      </c>
      <c r="AI65" s="4"/>
      <c r="AJ65" s="63" t="s">
        <v>77</v>
      </c>
      <c r="AK65" s="4"/>
      <c r="AL65" s="4"/>
      <c r="AM65" s="7"/>
      <c r="AN65" s="7"/>
      <c r="AO65" s="7"/>
      <c r="AP65" s="7"/>
      <c r="AQ65" s="7">
        <f t="shared" ref="AQ65:AQ74" si="23">COUNTA(E65:AP65)</f>
        <v>3</v>
      </c>
      <c r="AR65" s="3">
        <f>34*3</f>
        <v>102</v>
      </c>
      <c r="AS65" s="8">
        <f t="shared" si="22"/>
        <v>2.9411764705882353E-2</v>
      </c>
    </row>
    <row r="66" spans="1:45" ht="21" customHeight="1" x14ac:dyDescent="0.2">
      <c r="A66" s="110"/>
      <c r="B66" s="61" t="s">
        <v>12</v>
      </c>
      <c r="C66" s="14">
        <v>5</v>
      </c>
      <c r="D66" s="10"/>
      <c r="E66" s="4"/>
      <c r="F66" s="4"/>
      <c r="G66" s="4"/>
      <c r="H66" s="63" t="s">
        <v>77</v>
      </c>
      <c r="I66" s="4"/>
      <c r="J66" s="4"/>
      <c r="K66" s="4"/>
      <c r="L66" s="63" t="s">
        <v>77</v>
      </c>
      <c r="M66" s="4"/>
      <c r="N66" s="4"/>
      <c r="O66" s="63" t="s">
        <v>77</v>
      </c>
      <c r="P66" s="4"/>
      <c r="Q66" s="63" t="s">
        <v>77</v>
      </c>
      <c r="R66" s="4"/>
      <c r="S66" s="4"/>
      <c r="T66" s="63" t="s">
        <v>77</v>
      </c>
      <c r="U66" s="4"/>
      <c r="V66" s="4"/>
      <c r="W66" s="63" t="s">
        <v>77</v>
      </c>
      <c r="X66" s="4"/>
      <c r="Y66" s="4"/>
      <c r="Z66" s="4"/>
      <c r="AA66" s="4"/>
      <c r="AB66" s="63" t="s">
        <v>77</v>
      </c>
      <c r="AC66" s="4"/>
      <c r="AD66" s="4"/>
      <c r="AE66" s="4"/>
      <c r="AF66" s="63" t="s">
        <v>77</v>
      </c>
      <c r="AG66" s="4"/>
      <c r="AH66" s="4"/>
      <c r="AI66" s="70"/>
      <c r="AJ66" s="4"/>
      <c r="AK66" s="63" t="s">
        <v>77</v>
      </c>
      <c r="AL66" s="63" t="s">
        <v>77</v>
      </c>
      <c r="AM66" s="7"/>
      <c r="AN66" s="7"/>
      <c r="AO66" s="7"/>
      <c r="AP66" s="7"/>
      <c r="AQ66" s="7">
        <f t="shared" si="23"/>
        <v>10</v>
      </c>
      <c r="AR66" s="3">
        <f t="shared" ref="AR66" si="24">34*3</f>
        <v>102</v>
      </c>
      <c r="AS66" s="8">
        <f t="shared" si="22"/>
        <v>9.8039215686274508E-2</v>
      </c>
    </row>
    <row r="67" spans="1:45" ht="21" customHeight="1" x14ac:dyDescent="0.2">
      <c r="A67" s="110"/>
      <c r="B67" s="61" t="s">
        <v>11</v>
      </c>
      <c r="C67" s="14">
        <v>5</v>
      </c>
      <c r="D67" s="15"/>
      <c r="E67" s="4"/>
      <c r="F67" s="4"/>
      <c r="G67" s="63" t="s">
        <v>77</v>
      </c>
      <c r="H67" s="4"/>
      <c r="I67" s="4"/>
      <c r="J67" s="4"/>
      <c r="K67" s="4"/>
      <c r="L67" s="4"/>
      <c r="M67" s="63" t="s">
        <v>77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63" t="s">
        <v>77</v>
      </c>
      <c r="Z67" s="4"/>
      <c r="AA67" s="4"/>
      <c r="AB67" s="4"/>
      <c r="AC67" s="4"/>
      <c r="AD67" s="4"/>
      <c r="AE67" s="4"/>
      <c r="AF67" s="4"/>
      <c r="AG67" s="4"/>
      <c r="AH67" s="64" t="s">
        <v>78</v>
      </c>
      <c r="AI67" s="63" t="s">
        <v>77</v>
      </c>
      <c r="AJ67" s="7"/>
      <c r="AK67" s="4"/>
      <c r="AL67" s="4"/>
      <c r="AM67" s="7"/>
      <c r="AN67" s="7"/>
      <c r="AO67" s="7"/>
      <c r="AP67" s="7"/>
      <c r="AQ67" s="7">
        <f t="shared" si="23"/>
        <v>5</v>
      </c>
      <c r="AR67" s="3">
        <f t="shared" ref="AR67" si="25">34*5</f>
        <v>170</v>
      </c>
      <c r="AS67" s="8">
        <f t="shared" si="22"/>
        <v>2.9411764705882353E-2</v>
      </c>
    </row>
    <row r="68" spans="1:45" ht="21" customHeight="1" x14ac:dyDescent="0.2">
      <c r="A68" s="110"/>
      <c r="B68" s="61" t="s">
        <v>28</v>
      </c>
      <c r="C68" s="14">
        <v>5</v>
      </c>
      <c r="D68" s="15"/>
      <c r="E68" s="4"/>
      <c r="F68" s="63" t="s">
        <v>77</v>
      </c>
      <c r="G68" s="4"/>
      <c r="H68" s="4"/>
      <c r="I68" s="63" t="s">
        <v>77</v>
      </c>
      <c r="J68" s="4"/>
      <c r="K68" s="63" t="s">
        <v>77</v>
      </c>
      <c r="L68" s="4"/>
      <c r="M68" s="63" t="s">
        <v>77</v>
      </c>
      <c r="N68" s="4"/>
      <c r="O68" s="4"/>
      <c r="P68" s="4"/>
      <c r="Q68" s="4"/>
      <c r="R68" s="4"/>
      <c r="S68" s="63" t="s">
        <v>77</v>
      </c>
      <c r="T68" s="4"/>
      <c r="U68" s="63" t="s">
        <v>77</v>
      </c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64" t="s">
        <v>78</v>
      </c>
      <c r="AI68" s="7"/>
      <c r="AJ68" s="7"/>
      <c r="AK68" s="4"/>
      <c r="AL68" s="63" t="s">
        <v>77</v>
      </c>
      <c r="AM68" s="7"/>
      <c r="AN68" s="7"/>
      <c r="AO68" s="7"/>
      <c r="AP68" s="7"/>
      <c r="AQ68" s="7">
        <f t="shared" si="23"/>
        <v>8</v>
      </c>
      <c r="AR68" s="3">
        <f t="shared" ref="AR68" si="26">34*3</f>
        <v>102</v>
      </c>
      <c r="AS68" s="8">
        <f t="shared" si="22"/>
        <v>7.8431372549019607E-2</v>
      </c>
    </row>
    <row r="69" spans="1:45" ht="18" customHeight="1" x14ac:dyDescent="0.2">
      <c r="A69" s="110"/>
      <c r="B69" s="61" t="s">
        <v>30</v>
      </c>
      <c r="C69" s="14">
        <v>5</v>
      </c>
      <c r="D69" s="15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63" t="s">
        <v>77</v>
      </c>
      <c r="X69" s="4"/>
      <c r="Y69" s="4"/>
      <c r="Z69" s="4"/>
      <c r="AA69" s="4"/>
      <c r="AB69" s="4"/>
      <c r="AC69" s="4"/>
      <c r="AD69" s="4"/>
      <c r="AE69" s="4"/>
      <c r="AF69" s="4"/>
      <c r="AG69" s="3"/>
      <c r="AH69" s="64" t="s">
        <v>78</v>
      </c>
      <c r="AI69" s="4"/>
      <c r="AJ69" s="7"/>
      <c r="AK69" s="4"/>
      <c r="AL69" s="4"/>
      <c r="AM69" s="7"/>
      <c r="AN69" s="7"/>
      <c r="AO69" s="7"/>
      <c r="AP69" s="7"/>
      <c r="AQ69" s="7">
        <f t="shared" si="23"/>
        <v>2</v>
      </c>
      <c r="AR69" s="3">
        <f>34*1</f>
        <v>34</v>
      </c>
      <c r="AS69" s="8">
        <f t="shared" si="22"/>
        <v>5.8823529411764705E-2</v>
      </c>
    </row>
    <row r="70" spans="1:45" ht="18" customHeight="1" x14ac:dyDescent="0.2">
      <c r="A70" s="110"/>
      <c r="B70" s="61" t="s">
        <v>29</v>
      </c>
      <c r="C70" s="14">
        <v>5</v>
      </c>
      <c r="D70" s="1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3"/>
      <c r="AG70" s="64" t="s">
        <v>78</v>
      </c>
      <c r="AH70" s="4"/>
      <c r="AI70" s="4"/>
      <c r="AJ70" s="7"/>
      <c r="AK70" s="3"/>
      <c r="AL70" s="4"/>
      <c r="AM70" s="7"/>
      <c r="AN70" s="7"/>
      <c r="AO70" s="7"/>
      <c r="AP70" s="7"/>
      <c r="AQ70" s="7">
        <f t="shared" si="23"/>
        <v>1</v>
      </c>
      <c r="AR70" s="3">
        <f t="shared" ref="AR70:AR72" si="27">34*1</f>
        <v>34</v>
      </c>
      <c r="AS70" s="8">
        <f t="shared" si="22"/>
        <v>2.9411764705882353E-2</v>
      </c>
    </row>
    <row r="71" spans="1:45" ht="18" customHeight="1" x14ac:dyDescent="0.2">
      <c r="A71" s="110"/>
      <c r="B71" s="14" t="s">
        <v>41</v>
      </c>
      <c r="C71" s="14">
        <v>5</v>
      </c>
      <c r="D71" s="1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4"/>
      <c r="AJ71" s="7"/>
      <c r="AK71" s="65" t="s">
        <v>79</v>
      </c>
      <c r="AL71" s="4"/>
      <c r="AM71" s="7"/>
      <c r="AN71" s="7"/>
      <c r="AO71" s="7"/>
      <c r="AP71" s="7"/>
      <c r="AQ71" s="7">
        <f t="shared" si="23"/>
        <v>1</v>
      </c>
      <c r="AR71" s="3">
        <f t="shared" si="27"/>
        <v>34</v>
      </c>
      <c r="AS71" s="8">
        <f t="shared" si="22"/>
        <v>2.9411764705882353E-2</v>
      </c>
    </row>
    <row r="72" spans="1:45" ht="12.75" customHeight="1" x14ac:dyDescent="0.2">
      <c r="A72" s="110"/>
      <c r="B72" s="61" t="s">
        <v>42</v>
      </c>
      <c r="C72" s="14">
        <v>5</v>
      </c>
      <c r="D72" s="1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4"/>
      <c r="AJ72" s="7"/>
      <c r="AK72" s="3"/>
      <c r="AL72" s="63" t="s">
        <v>77</v>
      </c>
      <c r="AM72" s="7"/>
      <c r="AN72" s="7"/>
      <c r="AO72" s="7"/>
      <c r="AP72" s="7"/>
      <c r="AQ72" s="7">
        <f t="shared" si="23"/>
        <v>1</v>
      </c>
      <c r="AR72" s="3">
        <f t="shared" si="27"/>
        <v>34</v>
      </c>
      <c r="AS72" s="8">
        <f t="shared" si="22"/>
        <v>2.9411764705882353E-2</v>
      </c>
    </row>
    <row r="73" spans="1:45" ht="15" customHeight="1" x14ac:dyDescent="0.2">
      <c r="A73" s="110"/>
      <c r="B73" s="14" t="s">
        <v>56</v>
      </c>
      <c r="C73" s="14">
        <v>5</v>
      </c>
      <c r="D73" s="15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63" t="s">
        <v>77</v>
      </c>
      <c r="AL73" s="4"/>
      <c r="AM73" s="7"/>
      <c r="AN73" s="7"/>
      <c r="AO73" s="7"/>
      <c r="AP73" s="7"/>
      <c r="AQ73" s="7">
        <f t="shared" si="23"/>
        <v>1</v>
      </c>
      <c r="AR73" s="3">
        <f>34*2</f>
        <v>68</v>
      </c>
      <c r="AS73" s="8">
        <f t="shared" si="22"/>
        <v>1.4705882352941176E-2</v>
      </c>
    </row>
    <row r="74" spans="1:45" ht="34.5" customHeight="1" x14ac:dyDescent="0.2">
      <c r="A74" s="110"/>
      <c r="B74" s="61" t="s">
        <v>53</v>
      </c>
      <c r="C74" s="14">
        <v>5</v>
      </c>
      <c r="D74" s="1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67" t="s">
        <v>79</v>
      </c>
      <c r="AK74" s="4"/>
      <c r="AL74" s="4"/>
      <c r="AM74" s="7"/>
      <c r="AN74" s="7"/>
      <c r="AO74" s="7"/>
      <c r="AP74" s="7"/>
      <c r="AQ74" s="7">
        <f t="shared" si="23"/>
        <v>1</v>
      </c>
      <c r="AR74" s="3">
        <f t="shared" ref="AR74" si="28">34*2</f>
        <v>68</v>
      </c>
      <c r="AS74" s="8">
        <f t="shared" si="22"/>
        <v>1.4705882352941176E-2</v>
      </c>
    </row>
    <row r="75" spans="1:45" ht="27" customHeight="1" x14ac:dyDescent="0.2">
      <c r="A75" s="98"/>
      <c r="B75" s="98"/>
      <c r="C75" s="98"/>
      <c r="D75" s="98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2"/>
      <c r="AN75" s="42"/>
      <c r="AO75" s="42"/>
      <c r="AP75" s="42"/>
      <c r="AQ75" s="42"/>
      <c r="AR75" s="42"/>
      <c r="AS75" s="42"/>
    </row>
    <row r="76" spans="1:45" s="2" customFormat="1" ht="116.25" customHeight="1" x14ac:dyDescent="0.2">
      <c r="A76" s="118" t="s">
        <v>31</v>
      </c>
      <c r="B76" s="119"/>
      <c r="C76" s="119"/>
      <c r="D76" s="120"/>
      <c r="E76" s="144" t="s">
        <v>40</v>
      </c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6"/>
      <c r="AQ76" s="111" t="s">
        <v>20</v>
      </c>
      <c r="AR76" s="99" t="s">
        <v>22</v>
      </c>
      <c r="AS76" s="102" t="s">
        <v>21</v>
      </c>
    </row>
    <row r="77" spans="1:45" s="2" customFormat="1" ht="21.75" customHeight="1" x14ac:dyDescent="0.2">
      <c r="A77" s="89" t="s">
        <v>0</v>
      </c>
      <c r="B77" s="105"/>
      <c r="C77" s="90"/>
      <c r="D77" s="13" t="s">
        <v>18</v>
      </c>
      <c r="E77" s="107" t="s">
        <v>1</v>
      </c>
      <c r="F77" s="108"/>
      <c r="G77" s="108"/>
      <c r="H77" s="109"/>
      <c r="I77" s="107" t="s">
        <v>2</v>
      </c>
      <c r="J77" s="108"/>
      <c r="K77" s="108"/>
      <c r="L77" s="109"/>
      <c r="M77" s="107" t="s">
        <v>3</v>
      </c>
      <c r="N77" s="108"/>
      <c r="O77" s="108"/>
      <c r="P77" s="109"/>
      <c r="Q77" s="107" t="s">
        <v>4</v>
      </c>
      <c r="R77" s="108"/>
      <c r="S77" s="108"/>
      <c r="T77" s="109"/>
      <c r="U77" s="107" t="s">
        <v>5</v>
      </c>
      <c r="V77" s="108"/>
      <c r="W77" s="109"/>
      <c r="X77" s="107" t="s">
        <v>6</v>
      </c>
      <c r="Y77" s="108"/>
      <c r="Z77" s="108"/>
      <c r="AA77" s="109"/>
      <c r="AB77" s="107" t="s">
        <v>7</v>
      </c>
      <c r="AC77" s="108"/>
      <c r="AD77" s="109"/>
      <c r="AE77" s="107" t="s">
        <v>8</v>
      </c>
      <c r="AF77" s="108"/>
      <c r="AG77" s="108"/>
      <c r="AH77" s="108"/>
      <c r="AI77" s="109"/>
      <c r="AJ77" s="107" t="s">
        <v>9</v>
      </c>
      <c r="AK77" s="108"/>
      <c r="AL77" s="109"/>
      <c r="AM77" s="107" t="s">
        <v>10</v>
      </c>
      <c r="AN77" s="108"/>
      <c r="AO77" s="108"/>
      <c r="AP77" s="109"/>
      <c r="AQ77" s="112"/>
      <c r="AR77" s="100"/>
      <c r="AS77" s="103"/>
    </row>
    <row r="78" spans="1:45" s="6" customFormat="1" ht="11.25" customHeight="1" x14ac:dyDescent="0.2">
      <c r="A78" s="91"/>
      <c r="B78" s="106"/>
      <c r="C78" s="92"/>
      <c r="D78" s="13" t="s">
        <v>19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13"/>
      <c r="AR78" s="101"/>
      <c r="AS78" s="104"/>
    </row>
    <row r="79" spans="1:45" ht="12.75" customHeight="1" x14ac:dyDescent="0.2">
      <c r="A79" s="147" t="s">
        <v>25</v>
      </c>
      <c r="B79" s="61" t="s">
        <v>13</v>
      </c>
      <c r="C79" s="14">
        <v>6</v>
      </c>
      <c r="D79" s="15"/>
      <c r="E79" s="4"/>
      <c r="F79" s="63" t="s">
        <v>77</v>
      </c>
      <c r="G79" s="4"/>
      <c r="H79" s="63" t="s">
        <v>77</v>
      </c>
      <c r="I79" s="4"/>
      <c r="J79" s="4"/>
      <c r="K79" s="4"/>
      <c r="L79" s="63" t="s">
        <v>77</v>
      </c>
      <c r="M79" s="4"/>
      <c r="N79" s="63" t="s">
        <v>77</v>
      </c>
      <c r="O79" s="4"/>
      <c r="P79" s="4"/>
      <c r="Q79" s="63" t="s">
        <v>77</v>
      </c>
      <c r="R79" s="4"/>
      <c r="S79" s="4"/>
      <c r="T79" s="63" t="s">
        <v>77</v>
      </c>
      <c r="U79" s="4"/>
      <c r="V79" s="4"/>
      <c r="W79" s="63" t="s">
        <v>77</v>
      </c>
      <c r="X79" s="4"/>
      <c r="Y79" s="4"/>
      <c r="Z79" s="63" t="s">
        <v>77</v>
      </c>
      <c r="AA79" s="4"/>
      <c r="AB79" s="4"/>
      <c r="AC79" s="63" t="s">
        <v>77</v>
      </c>
      <c r="AD79" s="4"/>
      <c r="AE79" s="4"/>
      <c r="AF79" s="63" t="s">
        <v>77</v>
      </c>
      <c r="AG79" s="4"/>
      <c r="AH79" s="64" t="s">
        <v>78</v>
      </c>
      <c r="AI79" s="4"/>
      <c r="AJ79" s="63" t="s">
        <v>77</v>
      </c>
      <c r="AK79" s="4"/>
      <c r="AL79" s="63" t="s">
        <v>77</v>
      </c>
      <c r="AM79" s="7"/>
      <c r="AN79" s="7"/>
      <c r="AO79" s="7"/>
      <c r="AP79" s="7"/>
      <c r="AQ79" s="7">
        <f>COUNTA(E79:AP79)</f>
        <v>13</v>
      </c>
      <c r="AR79" s="3">
        <f>34*6</f>
        <v>204</v>
      </c>
      <c r="AS79" s="8">
        <f t="shared" ref="AS79:AS89" si="29">AQ79/AR79</f>
        <v>6.3725490196078427E-2</v>
      </c>
    </row>
    <row r="80" spans="1:45" ht="12.75" customHeight="1" x14ac:dyDescent="0.2">
      <c r="A80" s="147"/>
      <c r="B80" s="61" t="s">
        <v>27</v>
      </c>
      <c r="C80" s="14">
        <v>6</v>
      </c>
      <c r="D80" s="1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63" t="s">
        <v>77</v>
      </c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64" t="s">
        <v>78</v>
      </c>
      <c r="AI80" s="4"/>
      <c r="AJ80" s="4"/>
      <c r="AK80" s="4"/>
      <c r="AL80" s="63" t="s">
        <v>77</v>
      </c>
      <c r="AM80" s="7"/>
      <c r="AN80" s="7"/>
      <c r="AO80" s="7"/>
      <c r="AP80" s="7"/>
      <c r="AQ80" s="7">
        <f t="shared" ref="AQ80:AQ89" si="30">COUNTA(E80:AP80)</f>
        <v>3</v>
      </c>
      <c r="AR80" s="3">
        <f>34*3</f>
        <v>102</v>
      </c>
      <c r="AS80" s="8">
        <f t="shared" si="29"/>
        <v>2.9411764705882353E-2</v>
      </c>
    </row>
    <row r="81" spans="1:45" ht="12.75" customHeight="1" x14ac:dyDescent="0.2">
      <c r="A81" s="147"/>
      <c r="B81" s="61" t="s">
        <v>12</v>
      </c>
      <c r="C81" s="14">
        <v>6</v>
      </c>
      <c r="D81" s="15"/>
      <c r="E81" s="4"/>
      <c r="F81" s="4"/>
      <c r="G81" s="4"/>
      <c r="H81" s="4"/>
      <c r="I81" s="63" t="s">
        <v>77</v>
      </c>
      <c r="J81" s="4"/>
      <c r="K81" s="63" t="s">
        <v>77</v>
      </c>
      <c r="L81" s="4"/>
      <c r="M81" s="4"/>
      <c r="N81" s="4"/>
      <c r="O81" s="63" t="s">
        <v>77</v>
      </c>
      <c r="P81" s="4"/>
      <c r="Q81" s="63" t="s">
        <v>77</v>
      </c>
      <c r="R81" s="4"/>
      <c r="S81" s="4"/>
      <c r="T81" s="63" t="s">
        <v>77</v>
      </c>
      <c r="U81" s="4"/>
      <c r="V81" s="63" t="s">
        <v>77</v>
      </c>
      <c r="W81" s="4"/>
      <c r="X81" s="4"/>
      <c r="Y81" s="63" t="s">
        <v>77</v>
      </c>
      <c r="Z81" s="4"/>
      <c r="AA81" s="4"/>
      <c r="AB81" s="4"/>
      <c r="AC81" s="4"/>
      <c r="AD81" s="4"/>
      <c r="AE81" s="4"/>
      <c r="AF81" s="4"/>
      <c r="AG81" s="63" t="s">
        <v>77</v>
      </c>
      <c r="AH81" s="4"/>
      <c r="AI81" s="4"/>
      <c r="AJ81" s="4"/>
      <c r="AK81" s="63" t="s">
        <v>77</v>
      </c>
      <c r="AL81" s="63" t="s">
        <v>77</v>
      </c>
      <c r="AM81" s="7"/>
      <c r="AN81" s="7"/>
      <c r="AO81" s="7"/>
      <c r="AP81" s="7"/>
      <c r="AQ81" s="7">
        <f t="shared" si="30"/>
        <v>10</v>
      </c>
      <c r="AR81" s="3">
        <f t="shared" ref="AR81" si="31">34*3</f>
        <v>102</v>
      </c>
      <c r="AS81" s="8">
        <f t="shared" si="29"/>
        <v>9.8039215686274508E-2</v>
      </c>
    </row>
    <row r="82" spans="1:45" ht="12.75" customHeight="1" x14ac:dyDescent="0.2">
      <c r="A82" s="147"/>
      <c r="B82" s="61" t="s">
        <v>11</v>
      </c>
      <c r="C82" s="14">
        <v>6</v>
      </c>
      <c r="D82" s="15"/>
      <c r="E82" s="4"/>
      <c r="F82" s="4"/>
      <c r="G82" s="4"/>
      <c r="H82" s="4"/>
      <c r="I82" s="4"/>
      <c r="J82" s="63" t="s">
        <v>77</v>
      </c>
      <c r="K82" s="4"/>
      <c r="L82" s="4"/>
      <c r="M82" s="4"/>
      <c r="N82" s="4"/>
      <c r="O82" s="4"/>
      <c r="P82" s="63" t="s">
        <v>77</v>
      </c>
      <c r="Q82" s="4"/>
      <c r="R82" s="4"/>
      <c r="S82" s="4"/>
      <c r="T82" s="4"/>
      <c r="U82" s="4"/>
      <c r="V82" s="63" t="s">
        <v>77</v>
      </c>
      <c r="W82" s="4"/>
      <c r="X82" s="4"/>
      <c r="Y82" s="4"/>
      <c r="Z82" s="4"/>
      <c r="AA82" s="4"/>
      <c r="AB82" s="4"/>
      <c r="AC82" s="4"/>
      <c r="AD82" s="4"/>
      <c r="AE82" s="4"/>
      <c r="AF82" s="63" t="s">
        <v>77</v>
      </c>
      <c r="AG82" s="4"/>
      <c r="AH82" s="64" t="s">
        <v>78</v>
      </c>
      <c r="AI82" s="7"/>
      <c r="AJ82" s="7"/>
      <c r="AK82" s="4"/>
      <c r="AL82" s="4"/>
      <c r="AM82" s="7"/>
      <c r="AN82" s="7"/>
      <c r="AO82" s="7"/>
      <c r="AP82" s="7"/>
      <c r="AQ82" s="7">
        <f t="shared" si="30"/>
        <v>5</v>
      </c>
      <c r="AR82" s="3">
        <f>34*5</f>
        <v>170</v>
      </c>
      <c r="AS82" s="8">
        <f t="shared" si="29"/>
        <v>2.9411764705882353E-2</v>
      </c>
    </row>
    <row r="83" spans="1:45" ht="24" x14ac:dyDescent="0.2">
      <c r="A83" s="147"/>
      <c r="B83" s="61" t="s">
        <v>28</v>
      </c>
      <c r="C83" s="14">
        <v>6</v>
      </c>
      <c r="D83" s="15"/>
      <c r="E83" s="4"/>
      <c r="F83" s="4"/>
      <c r="G83" s="4"/>
      <c r="H83" s="4"/>
      <c r="I83" s="4"/>
      <c r="J83" s="63" t="s">
        <v>77</v>
      </c>
      <c r="K83" s="4"/>
      <c r="L83" s="4"/>
      <c r="M83" s="4"/>
      <c r="N83" s="63" t="s">
        <v>77</v>
      </c>
      <c r="O83" s="4"/>
      <c r="P83" s="4"/>
      <c r="Q83" s="4"/>
      <c r="R83" s="4"/>
      <c r="S83" s="63" t="s">
        <v>77</v>
      </c>
      <c r="T83" s="4"/>
      <c r="U83" s="63" t="s">
        <v>77</v>
      </c>
      <c r="V83" s="4"/>
      <c r="W83" s="4"/>
      <c r="X83" s="4"/>
      <c r="Y83" s="4"/>
      <c r="Z83" s="4"/>
      <c r="AA83" s="4"/>
      <c r="AB83" s="63" t="s">
        <v>77</v>
      </c>
      <c r="AC83" s="4"/>
      <c r="AD83" s="4"/>
      <c r="AE83" s="4"/>
      <c r="AF83" s="63" t="s">
        <v>77</v>
      </c>
      <c r="AG83" s="64" t="s">
        <v>78</v>
      </c>
      <c r="AH83" s="4"/>
      <c r="AI83" s="7"/>
      <c r="AJ83" s="7"/>
      <c r="AK83" s="4"/>
      <c r="AL83" s="4"/>
      <c r="AM83" s="7"/>
      <c r="AN83" s="7"/>
      <c r="AO83" s="7"/>
      <c r="AP83" s="7"/>
      <c r="AQ83" s="7">
        <f t="shared" si="30"/>
        <v>7</v>
      </c>
      <c r="AR83" s="3">
        <f>34*3</f>
        <v>102</v>
      </c>
      <c r="AS83" s="8">
        <f t="shared" si="29"/>
        <v>6.8627450980392163E-2</v>
      </c>
    </row>
    <row r="84" spans="1:45" ht="12.75" customHeight="1" x14ac:dyDescent="0.2">
      <c r="A84" s="147"/>
      <c r="B84" s="61" t="s">
        <v>30</v>
      </c>
      <c r="C84" s="14">
        <v>6</v>
      </c>
      <c r="D84" s="1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63" t="s">
        <v>77</v>
      </c>
      <c r="AA84" s="4"/>
      <c r="AB84" s="4"/>
      <c r="AC84" s="4"/>
      <c r="AD84" s="4"/>
      <c r="AE84" s="64" t="s">
        <v>78</v>
      </c>
      <c r="AF84" s="4"/>
      <c r="AG84" s="3"/>
      <c r="AH84" s="4"/>
      <c r="AI84" s="4"/>
      <c r="AJ84" s="7"/>
      <c r="AK84" s="4"/>
      <c r="AL84" s="4"/>
      <c r="AM84" s="7"/>
      <c r="AN84" s="7"/>
      <c r="AO84" s="7"/>
      <c r="AP84" s="7"/>
      <c r="AQ84" s="7">
        <f t="shared" si="30"/>
        <v>2</v>
      </c>
      <c r="AR84" s="3">
        <f>34*1</f>
        <v>34</v>
      </c>
      <c r="AS84" s="8">
        <f t="shared" si="29"/>
        <v>5.8823529411764705E-2</v>
      </c>
    </row>
    <row r="85" spans="1:45" ht="12.75" customHeight="1" x14ac:dyDescent="0.2">
      <c r="A85" s="147"/>
      <c r="B85" s="61" t="s">
        <v>29</v>
      </c>
      <c r="C85" s="14">
        <v>6</v>
      </c>
      <c r="D85" s="1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64" t="s">
        <v>78</v>
      </c>
      <c r="AF85" s="4"/>
      <c r="AG85" s="4"/>
      <c r="AH85" s="4"/>
      <c r="AI85" s="3"/>
      <c r="AJ85" s="4"/>
      <c r="AK85" s="4"/>
      <c r="AL85" s="4"/>
      <c r="AM85" s="7"/>
      <c r="AN85" s="7"/>
      <c r="AO85" s="7"/>
      <c r="AP85" s="7"/>
      <c r="AQ85" s="7">
        <f t="shared" si="30"/>
        <v>1</v>
      </c>
      <c r="AR85" s="3">
        <f t="shared" ref="AR85:AR87" si="32">34*1</f>
        <v>34</v>
      </c>
      <c r="AS85" s="8">
        <f t="shared" si="29"/>
        <v>2.9411764705882353E-2</v>
      </c>
    </row>
    <row r="86" spans="1:45" ht="12.75" customHeight="1" x14ac:dyDescent="0.2">
      <c r="A86" s="147"/>
      <c r="B86" s="14" t="s">
        <v>41</v>
      </c>
      <c r="C86" s="14">
        <v>6</v>
      </c>
      <c r="D86" s="1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3"/>
      <c r="AI86" s="3"/>
      <c r="AJ86" s="7"/>
      <c r="AK86" s="63" t="s">
        <v>79</v>
      </c>
      <c r="AL86" s="4"/>
      <c r="AM86" s="7"/>
      <c r="AN86" s="7"/>
      <c r="AO86" s="7"/>
      <c r="AP86" s="7"/>
      <c r="AQ86" s="7">
        <f t="shared" si="30"/>
        <v>1</v>
      </c>
      <c r="AR86" s="3">
        <f t="shared" si="32"/>
        <v>34</v>
      </c>
      <c r="AS86" s="8">
        <f t="shared" si="29"/>
        <v>2.9411764705882353E-2</v>
      </c>
    </row>
    <row r="87" spans="1:45" ht="12.75" customHeight="1" x14ac:dyDescent="0.2">
      <c r="A87" s="147"/>
      <c r="B87" s="14" t="s">
        <v>42</v>
      </c>
      <c r="C87" s="14">
        <v>6</v>
      </c>
      <c r="D87" s="15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3"/>
      <c r="AI87" s="3"/>
      <c r="AJ87" s="7"/>
      <c r="AK87" s="4"/>
      <c r="AL87" s="63" t="s">
        <v>77</v>
      </c>
      <c r="AM87" s="7"/>
      <c r="AN87" s="7"/>
      <c r="AO87" s="7"/>
      <c r="AP87" s="7"/>
      <c r="AQ87" s="7">
        <f t="shared" si="30"/>
        <v>1</v>
      </c>
      <c r="AR87" s="3">
        <f t="shared" si="32"/>
        <v>34</v>
      </c>
      <c r="AS87" s="8">
        <f t="shared" si="29"/>
        <v>2.9411764705882353E-2</v>
      </c>
    </row>
    <row r="88" spans="1:45" ht="12.75" customHeight="1" x14ac:dyDescent="0.2">
      <c r="A88" s="147"/>
      <c r="B88" s="14" t="s">
        <v>56</v>
      </c>
      <c r="C88" s="14">
        <v>6</v>
      </c>
      <c r="D88" s="1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3"/>
      <c r="AI88" s="3"/>
      <c r="AJ88" s="7"/>
      <c r="AK88" s="63" t="s">
        <v>77</v>
      </c>
      <c r="AL88" s="4"/>
      <c r="AM88" s="7"/>
      <c r="AN88" s="7"/>
      <c r="AO88" s="7"/>
      <c r="AP88" s="7"/>
      <c r="AQ88" s="7">
        <f t="shared" si="30"/>
        <v>1</v>
      </c>
      <c r="AR88" s="3">
        <f>34*2</f>
        <v>68</v>
      </c>
      <c r="AS88" s="8">
        <f t="shared" si="29"/>
        <v>1.4705882352941176E-2</v>
      </c>
    </row>
    <row r="89" spans="1:45" ht="12.75" customHeight="1" x14ac:dyDescent="0.2">
      <c r="A89" s="147"/>
      <c r="B89" s="14" t="s">
        <v>53</v>
      </c>
      <c r="C89" s="14">
        <v>6</v>
      </c>
      <c r="D89" s="1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3"/>
      <c r="AI89" s="3"/>
      <c r="AJ89" s="67" t="s">
        <v>79</v>
      </c>
      <c r="AK89" s="4"/>
      <c r="AL89" s="4"/>
      <c r="AM89" s="7"/>
      <c r="AN89" s="7"/>
      <c r="AO89" s="7"/>
      <c r="AP89" s="7"/>
      <c r="AQ89" s="7">
        <f t="shared" si="30"/>
        <v>1</v>
      </c>
      <c r="AR89" s="3">
        <f t="shared" ref="AR89" si="33">34*2</f>
        <v>68</v>
      </c>
      <c r="AS89" s="8">
        <f t="shared" si="29"/>
        <v>1.4705882352941176E-2</v>
      </c>
    </row>
    <row r="90" spans="1:45" ht="27" customHeight="1" x14ac:dyDescent="0.2">
      <c r="A90" s="42"/>
      <c r="B90" s="43"/>
      <c r="C90" s="43"/>
      <c r="D90" s="43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2"/>
      <c r="AN90" s="42"/>
      <c r="AO90" s="42"/>
      <c r="AP90" s="42"/>
      <c r="AQ90" s="42"/>
      <c r="AR90" s="42"/>
      <c r="AS90" s="42"/>
    </row>
    <row r="91" spans="1:45" s="2" customFormat="1" ht="81.75" customHeight="1" x14ac:dyDescent="0.2">
      <c r="A91" s="116" t="s">
        <v>33</v>
      </c>
      <c r="B91" s="116"/>
      <c r="C91" s="116"/>
      <c r="D91" s="116"/>
      <c r="E91" s="97" t="s">
        <v>40</v>
      </c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74" t="s">
        <v>20</v>
      </c>
      <c r="AR91" s="114" t="s">
        <v>22</v>
      </c>
      <c r="AS91" s="115" t="s">
        <v>21</v>
      </c>
    </row>
    <row r="92" spans="1:45" s="2" customFormat="1" ht="21.75" customHeight="1" x14ac:dyDescent="0.2">
      <c r="A92" s="80" t="s">
        <v>0</v>
      </c>
      <c r="B92" s="80"/>
      <c r="C92" s="80"/>
      <c r="D92" s="13" t="s">
        <v>18</v>
      </c>
      <c r="E92" s="80" t="s">
        <v>1</v>
      </c>
      <c r="F92" s="80"/>
      <c r="G92" s="80"/>
      <c r="H92" s="80"/>
      <c r="I92" s="80" t="s">
        <v>2</v>
      </c>
      <c r="J92" s="80"/>
      <c r="K92" s="80"/>
      <c r="L92" s="80"/>
      <c r="M92" s="80" t="s">
        <v>3</v>
      </c>
      <c r="N92" s="80"/>
      <c r="O92" s="80"/>
      <c r="P92" s="80"/>
      <c r="Q92" s="80" t="s">
        <v>4</v>
      </c>
      <c r="R92" s="80"/>
      <c r="S92" s="80"/>
      <c r="T92" s="80"/>
      <c r="U92" s="80" t="s">
        <v>5</v>
      </c>
      <c r="V92" s="80"/>
      <c r="W92" s="80"/>
      <c r="X92" s="80" t="s">
        <v>6</v>
      </c>
      <c r="Y92" s="80"/>
      <c r="Z92" s="80"/>
      <c r="AA92" s="80"/>
      <c r="AB92" s="80" t="s">
        <v>7</v>
      </c>
      <c r="AC92" s="80"/>
      <c r="AD92" s="80"/>
      <c r="AE92" s="80" t="s">
        <v>8</v>
      </c>
      <c r="AF92" s="80"/>
      <c r="AG92" s="80"/>
      <c r="AH92" s="80"/>
      <c r="AI92" s="80"/>
      <c r="AJ92" s="80" t="s">
        <v>9</v>
      </c>
      <c r="AK92" s="80"/>
      <c r="AL92" s="80"/>
      <c r="AM92" s="80" t="s">
        <v>10</v>
      </c>
      <c r="AN92" s="80"/>
      <c r="AO92" s="80"/>
      <c r="AP92" s="80"/>
      <c r="AQ92" s="74"/>
      <c r="AR92" s="114"/>
      <c r="AS92" s="115"/>
    </row>
    <row r="93" spans="1:45" s="6" customFormat="1" ht="11.25" customHeight="1" x14ac:dyDescent="0.2">
      <c r="A93" s="80"/>
      <c r="B93" s="80"/>
      <c r="C93" s="80"/>
      <c r="D93" s="13" t="s">
        <v>19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74"/>
      <c r="AR93" s="114"/>
      <c r="AS93" s="115"/>
    </row>
    <row r="94" spans="1:45" ht="12.75" customHeight="1" x14ac:dyDescent="0.2">
      <c r="A94" s="110" t="s">
        <v>25</v>
      </c>
      <c r="B94" s="71" t="s">
        <v>13</v>
      </c>
      <c r="C94" s="14">
        <v>7</v>
      </c>
      <c r="D94" s="15"/>
      <c r="E94" s="4"/>
      <c r="F94" s="63" t="s">
        <v>77</v>
      </c>
      <c r="G94" s="4"/>
      <c r="H94" s="4"/>
      <c r="I94" s="4"/>
      <c r="J94" s="63" t="s">
        <v>77</v>
      </c>
      <c r="K94" s="4"/>
      <c r="L94" s="4"/>
      <c r="M94" s="4"/>
      <c r="N94" s="63" t="s">
        <v>77</v>
      </c>
      <c r="O94" s="4"/>
      <c r="P94" s="4"/>
      <c r="Q94" s="4"/>
      <c r="R94" s="4"/>
      <c r="S94" s="63" t="s">
        <v>77</v>
      </c>
      <c r="T94" s="4"/>
      <c r="U94" s="4"/>
      <c r="V94" s="63" t="s">
        <v>79</v>
      </c>
      <c r="W94" s="4"/>
      <c r="X94" s="4"/>
      <c r="Y94" s="63" t="s">
        <v>77</v>
      </c>
      <c r="Z94" s="4"/>
      <c r="AA94" s="4"/>
      <c r="AB94" s="4"/>
      <c r="AC94" s="4"/>
      <c r="AD94" s="63" t="s">
        <v>77</v>
      </c>
      <c r="AE94" s="4"/>
      <c r="AF94" s="4"/>
      <c r="AG94" s="4"/>
      <c r="AH94" s="64" t="s">
        <v>78</v>
      </c>
      <c r="AI94" s="4"/>
      <c r="AJ94" s="63" t="s">
        <v>77</v>
      </c>
      <c r="AK94" s="4"/>
      <c r="AL94" s="4"/>
      <c r="AM94" s="7"/>
      <c r="AN94" s="7"/>
      <c r="AO94" s="7"/>
      <c r="AP94" s="7"/>
      <c r="AQ94" s="7">
        <f>COUNTA(E94:AP94)</f>
        <v>9</v>
      </c>
      <c r="AR94" s="3">
        <f>34*4</f>
        <v>136</v>
      </c>
      <c r="AS94" s="8">
        <f t="shared" ref="AS94:AS108" si="34">AQ94/AR94</f>
        <v>6.6176470588235295E-2</v>
      </c>
    </row>
    <row r="95" spans="1:45" ht="12.75" customHeight="1" x14ac:dyDescent="0.2">
      <c r="A95" s="110"/>
      <c r="B95" s="61" t="s">
        <v>27</v>
      </c>
      <c r="C95" s="14">
        <v>7</v>
      </c>
      <c r="D95" s="15"/>
      <c r="E95" s="4"/>
      <c r="F95" s="4"/>
      <c r="G95" s="4"/>
      <c r="H95" s="72"/>
      <c r="I95" s="4"/>
      <c r="J95" s="4"/>
      <c r="K95" s="4"/>
      <c r="L95" s="73"/>
      <c r="M95" s="4"/>
      <c r="N95" s="4"/>
      <c r="O95" s="4"/>
      <c r="P95" s="72"/>
      <c r="Q95" s="4"/>
      <c r="R95" s="4"/>
      <c r="S95" s="63" t="s">
        <v>79</v>
      </c>
      <c r="T95" s="4"/>
      <c r="U95" s="4"/>
      <c r="V95" s="4"/>
      <c r="W95" s="72"/>
      <c r="X95" s="4"/>
      <c r="Y95" s="4"/>
      <c r="Z95" s="4"/>
      <c r="AA95" s="72"/>
      <c r="AB95" s="4"/>
      <c r="AC95" s="4"/>
      <c r="AD95" s="4"/>
      <c r="AE95" s="4"/>
      <c r="AG95" s="4"/>
      <c r="AH95" s="4"/>
      <c r="AI95" s="64" t="s">
        <v>78</v>
      </c>
      <c r="AJ95" s="63" t="s">
        <v>79</v>
      </c>
      <c r="AK95" s="4"/>
      <c r="AL95" s="4"/>
      <c r="AM95" s="7"/>
      <c r="AN95" s="7"/>
      <c r="AO95" s="7"/>
      <c r="AP95" s="7"/>
      <c r="AQ95" s="7">
        <f t="shared" ref="AQ95:AQ108" si="35">COUNTA(E95:AP95)</f>
        <v>3</v>
      </c>
      <c r="AR95" s="3">
        <f>34*2</f>
        <v>68</v>
      </c>
      <c r="AS95" s="8">
        <f t="shared" si="34"/>
        <v>4.4117647058823532E-2</v>
      </c>
    </row>
    <row r="96" spans="1:45" x14ac:dyDescent="0.2">
      <c r="A96" s="110"/>
      <c r="B96" s="61" t="s">
        <v>12</v>
      </c>
      <c r="C96" s="14">
        <v>7</v>
      </c>
      <c r="D96" s="12"/>
      <c r="E96" s="4"/>
      <c r="F96" s="4"/>
      <c r="G96" s="63" t="s">
        <v>77</v>
      </c>
      <c r="H96" s="63" t="s">
        <v>77</v>
      </c>
      <c r="I96" s="4"/>
      <c r="J96" s="4"/>
      <c r="K96" s="4"/>
      <c r="L96" s="4"/>
      <c r="M96" s="4"/>
      <c r="N96" s="63" t="s">
        <v>77</v>
      </c>
      <c r="O96" s="4"/>
      <c r="P96" s="63" t="s">
        <v>77</v>
      </c>
      <c r="Q96" s="4"/>
      <c r="R96" s="63" t="s">
        <v>77</v>
      </c>
      <c r="S96" s="4"/>
      <c r="T96" s="4"/>
      <c r="U96" s="4"/>
      <c r="V96" s="63" t="s">
        <v>77</v>
      </c>
      <c r="W96" s="4"/>
      <c r="X96" s="63" t="s">
        <v>77</v>
      </c>
      <c r="Y96" s="4"/>
      <c r="Z96" s="4"/>
      <c r="AA96" s="4"/>
      <c r="AB96" s="4"/>
      <c r="AC96" s="4"/>
      <c r="AD96" s="63" t="s">
        <v>77</v>
      </c>
      <c r="AE96" s="4"/>
      <c r="AF96" s="63" t="s">
        <v>77</v>
      </c>
      <c r="AG96" s="4"/>
      <c r="AH96" s="4"/>
      <c r="AI96" s="4"/>
      <c r="AJ96" s="4"/>
      <c r="AK96" s="4"/>
      <c r="AL96" s="63" t="s">
        <v>77</v>
      </c>
      <c r="AM96" s="7"/>
      <c r="AN96" s="7"/>
      <c r="AO96" s="7"/>
      <c r="AP96" s="7"/>
      <c r="AQ96" s="7">
        <f t="shared" si="35"/>
        <v>10</v>
      </c>
      <c r="AR96" s="3">
        <f>34*3</f>
        <v>102</v>
      </c>
      <c r="AS96" s="8">
        <f t="shared" si="34"/>
        <v>9.8039215686274508E-2</v>
      </c>
    </row>
    <row r="97" spans="1:45" ht="24" x14ac:dyDescent="0.2">
      <c r="A97" s="110"/>
      <c r="B97" s="61" t="s">
        <v>64</v>
      </c>
      <c r="C97" s="14">
        <v>7</v>
      </c>
      <c r="D97" s="15"/>
      <c r="E97" s="4"/>
      <c r="F97" s="4"/>
      <c r="G97" s="4"/>
      <c r="H97" s="4"/>
      <c r="I97" s="4"/>
      <c r="J97" s="4"/>
      <c r="K97" s="4"/>
      <c r="L97" s="4"/>
      <c r="M97" s="63" t="s">
        <v>77</v>
      </c>
      <c r="N97" s="4"/>
      <c r="O97" s="4"/>
      <c r="P97" s="4"/>
      <c r="Q97" s="4"/>
      <c r="R97" s="4"/>
      <c r="S97" s="4"/>
      <c r="T97" s="4"/>
      <c r="U97" s="4"/>
      <c r="V97" s="63" t="s">
        <v>77</v>
      </c>
      <c r="W97" s="4"/>
      <c r="X97" s="4"/>
      <c r="Y97" s="4"/>
      <c r="Z97" s="4"/>
      <c r="AA97" s="4"/>
      <c r="AB97" s="63" t="s">
        <v>77</v>
      </c>
      <c r="AC97" s="4"/>
      <c r="AD97" s="4"/>
      <c r="AE97" s="4"/>
      <c r="AF97" s="4"/>
      <c r="AG97" s="4"/>
      <c r="AH97" s="64" t="s">
        <v>78</v>
      </c>
      <c r="AI97" s="7"/>
      <c r="AJ97" s="63" t="s">
        <v>77</v>
      </c>
      <c r="AK97" s="4"/>
      <c r="AL97" s="4"/>
      <c r="AM97" s="7"/>
      <c r="AN97" s="7"/>
      <c r="AO97" s="7"/>
      <c r="AP97" s="7"/>
      <c r="AQ97" s="7">
        <f t="shared" si="35"/>
        <v>5</v>
      </c>
      <c r="AR97" s="3">
        <f t="shared" ref="AR97" si="36">34*3</f>
        <v>102</v>
      </c>
      <c r="AS97" s="8">
        <f t="shared" si="34"/>
        <v>4.9019607843137254E-2</v>
      </c>
    </row>
    <row r="98" spans="1:45" ht="12.75" customHeight="1" x14ac:dyDescent="0.2">
      <c r="A98" s="110"/>
      <c r="B98" s="61" t="s">
        <v>65</v>
      </c>
      <c r="C98" s="14">
        <v>7</v>
      </c>
      <c r="D98" s="1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63" t="s">
        <v>77</v>
      </c>
      <c r="W98" s="4"/>
      <c r="X98" s="4"/>
      <c r="Y98" s="4"/>
      <c r="Z98" s="4"/>
      <c r="AA98" s="4"/>
      <c r="AB98" s="4"/>
      <c r="AC98" s="4"/>
      <c r="AD98" s="63" t="s">
        <v>77</v>
      </c>
      <c r="AE98" s="4"/>
      <c r="AF98" s="4"/>
      <c r="AG98" s="4"/>
      <c r="AH98" s="4"/>
      <c r="AI98" s="63" t="s">
        <v>77</v>
      </c>
      <c r="AJ98" s="7"/>
      <c r="AK98" s="4"/>
      <c r="AL98" s="4"/>
      <c r="AM98" s="7"/>
      <c r="AN98" s="7"/>
      <c r="AO98" s="7"/>
      <c r="AP98" s="7"/>
      <c r="AQ98" s="7">
        <f t="shared" si="35"/>
        <v>3</v>
      </c>
      <c r="AR98" s="3">
        <f>34*2</f>
        <v>68</v>
      </c>
      <c r="AS98" s="8">
        <f t="shared" si="34"/>
        <v>4.4117647058823532E-2</v>
      </c>
    </row>
    <row r="99" spans="1:45" ht="24.75" customHeight="1" x14ac:dyDescent="0.2">
      <c r="A99" s="110"/>
      <c r="B99" s="61" t="s">
        <v>66</v>
      </c>
      <c r="C99" s="14">
        <v>7</v>
      </c>
      <c r="D99" s="1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63" t="s">
        <v>77</v>
      </c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64" t="s">
        <v>78</v>
      </c>
      <c r="AI99" s="64" t="s">
        <v>78</v>
      </c>
      <c r="AJ99" s="7"/>
      <c r="AK99" s="4"/>
      <c r="AL99" s="4"/>
      <c r="AM99" s="7"/>
      <c r="AN99" s="7"/>
      <c r="AO99" s="7"/>
      <c r="AP99" s="7"/>
      <c r="AQ99" s="7">
        <f t="shared" si="35"/>
        <v>3</v>
      </c>
      <c r="AR99" s="3">
        <f>34*1</f>
        <v>34</v>
      </c>
      <c r="AS99" s="8">
        <f t="shared" si="34"/>
        <v>8.8235294117647065E-2</v>
      </c>
    </row>
    <row r="100" spans="1:45" ht="12.75" customHeight="1" x14ac:dyDescent="0.2">
      <c r="A100" s="110"/>
      <c r="B100" s="61" t="s">
        <v>35</v>
      </c>
      <c r="C100" s="14">
        <v>7</v>
      </c>
      <c r="D100" s="1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63" t="s">
        <v>77</v>
      </c>
      <c r="Y100" s="4"/>
      <c r="Z100" s="4"/>
      <c r="AA100" s="4"/>
      <c r="AB100" s="4"/>
      <c r="AC100" s="4"/>
      <c r="AD100" s="4"/>
      <c r="AE100" s="4"/>
      <c r="AF100" s="4"/>
      <c r="AG100" s="3"/>
      <c r="AH100" s="64" t="s">
        <v>78</v>
      </c>
      <c r="AI100" s="64" t="s">
        <v>78</v>
      </c>
      <c r="AJ100" s="7"/>
      <c r="AK100" s="4"/>
      <c r="AL100" s="4"/>
      <c r="AM100" s="7"/>
      <c r="AN100" s="7"/>
      <c r="AO100" s="7"/>
      <c r="AP100" s="7"/>
      <c r="AQ100" s="7">
        <f t="shared" si="35"/>
        <v>3</v>
      </c>
      <c r="AR100" s="3">
        <f t="shared" ref="AR100" si="37">34*1</f>
        <v>34</v>
      </c>
      <c r="AS100" s="8">
        <f t="shared" si="34"/>
        <v>8.8235294117647065E-2</v>
      </c>
    </row>
    <row r="101" spans="1:45" ht="12.75" customHeight="1" x14ac:dyDescent="0.2">
      <c r="A101" s="110"/>
      <c r="B101" s="61" t="s">
        <v>28</v>
      </c>
      <c r="C101" s="14">
        <v>7</v>
      </c>
      <c r="D101" s="15"/>
      <c r="E101" s="4"/>
      <c r="F101" s="4"/>
      <c r="G101" s="4"/>
      <c r="H101" s="4"/>
      <c r="I101" s="4"/>
      <c r="J101" s="4"/>
      <c r="K101" s="4"/>
      <c r="L101" s="63" t="s">
        <v>77</v>
      </c>
      <c r="M101" s="4"/>
      <c r="N101" s="63" t="s">
        <v>77</v>
      </c>
      <c r="O101" s="4"/>
      <c r="P101" s="4"/>
      <c r="Q101" s="4"/>
      <c r="R101" s="4"/>
      <c r="S101" s="4"/>
      <c r="T101" s="4"/>
      <c r="U101" s="63" t="s">
        <v>77</v>
      </c>
      <c r="V101" s="4"/>
      <c r="W101" s="4"/>
      <c r="X101" s="4"/>
      <c r="Y101" s="63" t="s">
        <v>77</v>
      </c>
      <c r="Z101" s="4"/>
      <c r="AA101" s="4"/>
      <c r="AB101" s="4"/>
      <c r="AC101" s="4"/>
      <c r="AD101" s="4"/>
      <c r="AE101" s="4"/>
      <c r="AF101" s="63" t="s">
        <v>77</v>
      </c>
      <c r="AG101" s="4"/>
      <c r="AH101" s="64" t="s">
        <v>78</v>
      </c>
      <c r="AI101" s="3"/>
      <c r="AJ101" s="4"/>
      <c r="AK101" s="4"/>
      <c r="AL101" s="4"/>
      <c r="AM101" s="7"/>
      <c r="AN101" s="7"/>
      <c r="AO101" s="7"/>
      <c r="AP101" s="7"/>
      <c r="AQ101" s="7">
        <f t="shared" si="35"/>
        <v>6</v>
      </c>
      <c r="AR101" s="3">
        <f>34*3</f>
        <v>102</v>
      </c>
      <c r="AS101" s="8">
        <f t="shared" si="34"/>
        <v>5.8823529411764705E-2</v>
      </c>
    </row>
    <row r="102" spans="1:45" ht="12.75" customHeight="1" x14ac:dyDescent="0.2">
      <c r="A102" s="110"/>
      <c r="B102" s="61" t="s">
        <v>30</v>
      </c>
      <c r="C102" s="14">
        <v>7</v>
      </c>
      <c r="D102" s="1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63" t="s">
        <v>77</v>
      </c>
      <c r="AA102" s="4"/>
      <c r="AB102" s="4"/>
      <c r="AC102" s="4"/>
      <c r="AD102" s="4"/>
      <c r="AE102" s="4"/>
      <c r="AF102" s="64" t="s">
        <v>78</v>
      </c>
      <c r="AG102" s="4"/>
      <c r="AH102" s="3"/>
      <c r="AI102" s="3"/>
      <c r="AJ102" s="7"/>
      <c r="AK102" s="4"/>
      <c r="AL102" s="4"/>
      <c r="AM102" s="7"/>
      <c r="AN102" s="7"/>
      <c r="AO102" s="7"/>
      <c r="AP102" s="7"/>
      <c r="AQ102" s="7">
        <f t="shared" si="35"/>
        <v>2</v>
      </c>
      <c r="AR102" s="3">
        <f>34*2</f>
        <v>68</v>
      </c>
      <c r="AS102" s="8">
        <f t="shared" si="34"/>
        <v>2.9411764705882353E-2</v>
      </c>
    </row>
    <row r="103" spans="1:45" ht="12.75" customHeight="1" x14ac:dyDescent="0.2">
      <c r="A103" s="110"/>
      <c r="B103" s="61" t="s">
        <v>34</v>
      </c>
      <c r="C103" s="14">
        <v>7</v>
      </c>
      <c r="D103" s="1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63" t="s">
        <v>77</v>
      </c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63" t="s">
        <v>77</v>
      </c>
      <c r="AG103" s="64" t="s">
        <v>78</v>
      </c>
      <c r="AH103" s="3"/>
      <c r="AI103" s="3"/>
      <c r="AJ103" s="7"/>
      <c r="AK103" s="63" t="s">
        <v>77</v>
      </c>
      <c r="AL103" s="4"/>
      <c r="AM103" s="7"/>
      <c r="AN103" s="7"/>
      <c r="AO103" s="7"/>
      <c r="AP103" s="7"/>
      <c r="AQ103" s="7">
        <f t="shared" si="35"/>
        <v>4</v>
      </c>
      <c r="AR103" s="3">
        <f t="shared" ref="AR103" si="38">34*2</f>
        <v>68</v>
      </c>
      <c r="AS103" s="8">
        <f t="shared" si="34"/>
        <v>5.8823529411764705E-2</v>
      </c>
    </row>
    <row r="104" spans="1:45" ht="12.75" customHeight="1" x14ac:dyDescent="0.2">
      <c r="A104" s="110"/>
      <c r="B104" s="61" t="s">
        <v>29</v>
      </c>
      <c r="C104" s="14">
        <v>7</v>
      </c>
      <c r="D104" s="1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64" t="s">
        <v>78</v>
      </c>
      <c r="AG104" s="4"/>
      <c r="AH104" s="3"/>
      <c r="AI104" s="4"/>
      <c r="AJ104" s="4"/>
      <c r="AK104" s="4"/>
      <c r="AL104" s="4"/>
      <c r="AM104" s="7"/>
      <c r="AN104" s="7"/>
      <c r="AO104" s="7"/>
      <c r="AP104" s="7"/>
      <c r="AQ104" s="7">
        <f t="shared" si="35"/>
        <v>1</v>
      </c>
      <c r="AR104" s="3">
        <f>34*1</f>
        <v>34</v>
      </c>
      <c r="AS104" s="8">
        <f t="shared" si="34"/>
        <v>2.9411764705882353E-2</v>
      </c>
    </row>
    <row r="105" spans="1:45" ht="12.75" customHeight="1" x14ac:dyDescent="0.2">
      <c r="A105" s="110"/>
      <c r="B105" s="14" t="s">
        <v>41</v>
      </c>
      <c r="C105" s="14">
        <v>7</v>
      </c>
      <c r="D105" s="1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3"/>
      <c r="AI105" s="4"/>
      <c r="AJ105" s="4"/>
      <c r="AK105" s="4"/>
      <c r="AL105" s="63" t="s">
        <v>79</v>
      </c>
      <c r="AM105" s="7"/>
      <c r="AN105" s="7"/>
      <c r="AO105" s="7"/>
      <c r="AP105" s="7"/>
      <c r="AQ105" s="7">
        <f t="shared" si="35"/>
        <v>1</v>
      </c>
      <c r="AR105" s="3">
        <f t="shared" ref="AR105:AR106" si="39">34*1</f>
        <v>34</v>
      </c>
      <c r="AS105" s="8">
        <f t="shared" si="34"/>
        <v>2.9411764705882353E-2</v>
      </c>
    </row>
    <row r="106" spans="1:45" ht="12.75" customHeight="1" x14ac:dyDescent="0.2">
      <c r="A106" s="110"/>
      <c r="B106" s="14" t="s">
        <v>42</v>
      </c>
      <c r="C106" s="14">
        <v>7</v>
      </c>
      <c r="D106" s="1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3"/>
      <c r="AI106" s="4"/>
      <c r="AJ106" s="4"/>
      <c r="AK106" s="4"/>
      <c r="AL106" s="63" t="s">
        <v>77</v>
      </c>
      <c r="AM106" s="7"/>
      <c r="AN106" s="7"/>
      <c r="AO106" s="7"/>
      <c r="AP106" s="7"/>
      <c r="AQ106" s="7">
        <f t="shared" si="35"/>
        <v>1</v>
      </c>
      <c r="AR106" s="3">
        <f t="shared" si="39"/>
        <v>34</v>
      </c>
      <c r="AS106" s="8">
        <f t="shared" si="34"/>
        <v>2.9411764705882353E-2</v>
      </c>
    </row>
    <row r="107" spans="1:45" ht="12.75" customHeight="1" x14ac:dyDescent="0.2">
      <c r="A107" s="110"/>
      <c r="B107" s="14" t="s">
        <v>56</v>
      </c>
      <c r="C107" s="14">
        <v>7</v>
      </c>
      <c r="D107" s="1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3"/>
      <c r="AI107" s="4"/>
      <c r="AJ107" s="4"/>
      <c r="AK107" s="63" t="s">
        <v>77</v>
      </c>
      <c r="AL107" s="4"/>
      <c r="AM107" s="7"/>
      <c r="AN107" s="7"/>
      <c r="AO107" s="7"/>
      <c r="AP107" s="7"/>
      <c r="AQ107" s="7">
        <f t="shared" si="35"/>
        <v>1</v>
      </c>
      <c r="AR107" s="3">
        <f>34*2</f>
        <v>68</v>
      </c>
      <c r="AS107" s="8">
        <f t="shared" si="34"/>
        <v>1.4705882352941176E-2</v>
      </c>
    </row>
    <row r="108" spans="1:45" ht="27" customHeight="1" x14ac:dyDescent="0.2">
      <c r="A108" s="110"/>
      <c r="B108" s="14" t="s">
        <v>53</v>
      </c>
      <c r="C108" s="14">
        <v>7</v>
      </c>
      <c r="D108" s="1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3"/>
      <c r="AI108" s="4"/>
      <c r="AJ108" s="4"/>
      <c r="AK108" s="4"/>
      <c r="AL108" s="63" t="s">
        <v>79</v>
      </c>
      <c r="AM108" s="7"/>
      <c r="AN108" s="7"/>
      <c r="AO108" s="7"/>
      <c r="AP108" s="7"/>
      <c r="AQ108" s="7">
        <f t="shared" si="35"/>
        <v>1</v>
      </c>
      <c r="AR108" s="3">
        <f t="shared" ref="AR108" si="40">34*2</f>
        <v>68</v>
      </c>
      <c r="AS108" s="8">
        <f t="shared" si="34"/>
        <v>1.4705882352941176E-2</v>
      </c>
    </row>
    <row r="109" spans="1:45" ht="14.25" customHeight="1" x14ac:dyDescent="0.2">
      <c r="A109" s="42"/>
      <c r="B109" s="43"/>
      <c r="C109" s="43"/>
      <c r="D109" s="43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2"/>
      <c r="AN109" s="42"/>
      <c r="AO109" s="42"/>
      <c r="AP109" s="42"/>
      <c r="AQ109" s="42"/>
      <c r="AR109" s="42"/>
      <c r="AS109" s="42"/>
    </row>
    <row r="110" spans="1:45" s="2" customFormat="1" ht="81.75" customHeight="1" x14ac:dyDescent="0.2">
      <c r="A110" s="116" t="s">
        <v>36</v>
      </c>
      <c r="B110" s="116"/>
      <c r="C110" s="116"/>
      <c r="D110" s="116"/>
      <c r="E110" s="97" t="s">
        <v>40</v>
      </c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111" t="s">
        <v>20</v>
      </c>
      <c r="AR110" s="114" t="s">
        <v>22</v>
      </c>
      <c r="AS110" s="115" t="s">
        <v>21</v>
      </c>
    </row>
    <row r="111" spans="1:45" s="2" customFormat="1" ht="21.75" customHeight="1" x14ac:dyDescent="0.2">
      <c r="A111" s="80" t="s">
        <v>0</v>
      </c>
      <c r="B111" s="80"/>
      <c r="C111" s="80"/>
      <c r="D111" s="13" t="s">
        <v>18</v>
      </c>
      <c r="E111" s="80" t="s">
        <v>1</v>
      </c>
      <c r="F111" s="80"/>
      <c r="G111" s="80"/>
      <c r="H111" s="80"/>
      <c r="I111" s="80" t="s">
        <v>2</v>
      </c>
      <c r="J111" s="80"/>
      <c r="K111" s="80"/>
      <c r="L111" s="80"/>
      <c r="M111" s="80" t="s">
        <v>3</v>
      </c>
      <c r="N111" s="80"/>
      <c r="O111" s="80"/>
      <c r="P111" s="80"/>
      <c r="Q111" s="80" t="s">
        <v>4</v>
      </c>
      <c r="R111" s="80"/>
      <c r="S111" s="80"/>
      <c r="T111" s="80"/>
      <c r="U111" s="80" t="s">
        <v>5</v>
      </c>
      <c r="V111" s="80"/>
      <c r="W111" s="80"/>
      <c r="X111" s="80" t="s">
        <v>6</v>
      </c>
      <c r="Y111" s="80"/>
      <c r="Z111" s="80"/>
      <c r="AA111" s="80"/>
      <c r="AB111" s="80" t="s">
        <v>7</v>
      </c>
      <c r="AC111" s="80"/>
      <c r="AD111" s="80"/>
      <c r="AE111" s="80" t="s">
        <v>8</v>
      </c>
      <c r="AF111" s="80"/>
      <c r="AG111" s="80"/>
      <c r="AH111" s="80"/>
      <c r="AI111" s="80"/>
      <c r="AJ111" s="80" t="s">
        <v>9</v>
      </c>
      <c r="AK111" s="80"/>
      <c r="AL111" s="80"/>
      <c r="AM111" s="80" t="s">
        <v>10</v>
      </c>
      <c r="AN111" s="80"/>
      <c r="AO111" s="80"/>
      <c r="AP111" s="80"/>
      <c r="AQ111" s="112"/>
      <c r="AR111" s="114"/>
      <c r="AS111" s="115"/>
    </row>
    <row r="112" spans="1:45" s="6" customFormat="1" ht="11.25" customHeight="1" x14ac:dyDescent="0.2">
      <c r="A112" s="80"/>
      <c r="B112" s="80"/>
      <c r="C112" s="80"/>
      <c r="D112" s="13" t="s">
        <v>19</v>
      </c>
      <c r="E112" s="5">
        <v>1</v>
      </c>
      <c r="F112" s="5">
        <v>2</v>
      </c>
      <c r="G112" s="5">
        <v>3</v>
      </c>
      <c r="H112" s="5">
        <v>4</v>
      </c>
      <c r="I112" s="5">
        <v>5</v>
      </c>
      <c r="J112" s="5">
        <v>6</v>
      </c>
      <c r="K112" s="5">
        <v>7</v>
      </c>
      <c r="L112" s="5">
        <v>8</v>
      </c>
      <c r="M112" s="5">
        <v>9</v>
      </c>
      <c r="N112" s="5">
        <v>10</v>
      </c>
      <c r="O112" s="5">
        <v>11</v>
      </c>
      <c r="P112" s="5">
        <v>12</v>
      </c>
      <c r="Q112" s="5">
        <v>13</v>
      </c>
      <c r="R112" s="5">
        <v>14</v>
      </c>
      <c r="S112" s="5">
        <v>15</v>
      </c>
      <c r="T112" s="5">
        <v>16</v>
      </c>
      <c r="U112" s="5">
        <v>17</v>
      </c>
      <c r="V112" s="5">
        <v>18</v>
      </c>
      <c r="W112" s="5">
        <v>19</v>
      </c>
      <c r="X112" s="5">
        <v>20</v>
      </c>
      <c r="Y112" s="5">
        <v>21</v>
      </c>
      <c r="Z112" s="5">
        <v>22</v>
      </c>
      <c r="AA112" s="5">
        <v>23</v>
      </c>
      <c r="AB112" s="5">
        <v>24</v>
      </c>
      <c r="AC112" s="5">
        <v>25</v>
      </c>
      <c r="AD112" s="5">
        <v>26</v>
      </c>
      <c r="AE112" s="5">
        <v>27</v>
      </c>
      <c r="AF112" s="5">
        <v>28</v>
      </c>
      <c r="AG112" s="5">
        <v>29</v>
      </c>
      <c r="AH112" s="5">
        <v>30</v>
      </c>
      <c r="AI112" s="5">
        <v>31</v>
      </c>
      <c r="AJ112" s="5">
        <v>32</v>
      </c>
      <c r="AK112" s="5">
        <v>33</v>
      </c>
      <c r="AL112" s="5">
        <v>34</v>
      </c>
      <c r="AM112" s="5">
        <v>35</v>
      </c>
      <c r="AN112" s="5">
        <v>36</v>
      </c>
      <c r="AO112" s="5">
        <v>37</v>
      </c>
      <c r="AP112" s="5">
        <v>38</v>
      </c>
      <c r="AQ112" s="113"/>
      <c r="AR112" s="114"/>
      <c r="AS112" s="115"/>
    </row>
    <row r="113" spans="1:45" ht="12.75" customHeight="1" x14ac:dyDescent="0.2">
      <c r="A113" s="110" t="s">
        <v>25</v>
      </c>
      <c r="B113" s="61" t="s">
        <v>13</v>
      </c>
      <c r="C113" s="14">
        <v>8</v>
      </c>
      <c r="D113" s="15"/>
      <c r="E113" s="4"/>
      <c r="F113" s="4"/>
      <c r="G113" s="4"/>
      <c r="H113" s="4"/>
      <c r="I113" s="63" t="s">
        <v>77</v>
      </c>
      <c r="J113" s="4"/>
      <c r="K113" s="4"/>
      <c r="L113" s="63" t="s">
        <v>77</v>
      </c>
      <c r="M113" s="4"/>
      <c r="N113" s="4"/>
      <c r="O113" s="4"/>
      <c r="P113" s="63" t="s">
        <v>77</v>
      </c>
      <c r="Q113" s="4"/>
      <c r="R113" s="4"/>
      <c r="S113" s="4"/>
      <c r="T113" s="63" t="s">
        <v>77</v>
      </c>
      <c r="U113" s="4"/>
      <c r="V113" s="4"/>
      <c r="W113" s="4"/>
      <c r="X113" s="4"/>
      <c r="Y113" s="63" t="s">
        <v>77</v>
      </c>
      <c r="Z113" s="4"/>
      <c r="AA113" s="4"/>
      <c r="AB113" s="63" t="s">
        <v>77</v>
      </c>
      <c r="AC113" s="4"/>
      <c r="AD113" s="63" t="s">
        <v>77</v>
      </c>
      <c r="AE113" s="4"/>
      <c r="AF113" s="4"/>
      <c r="AG113" s="64" t="s">
        <v>78</v>
      </c>
      <c r="AH113" s="4"/>
      <c r="AI113" s="4"/>
      <c r="AJ113" s="4"/>
      <c r="AK113" s="63" t="s">
        <v>77</v>
      </c>
      <c r="AL113" s="4"/>
      <c r="AM113" s="7"/>
      <c r="AN113" s="7"/>
      <c r="AO113" s="7"/>
      <c r="AP113" s="7"/>
      <c r="AQ113" s="7">
        <f>COUNTA(E113:AP113)</f>
        <v>9</v>
      </c>
      <c r="AR113" s="3">
        <f>34*3</f>
        <v>102</v>
      </c>
      <c r="AS113" s="8">
        <f t="shared" ref="AS113:AS128" si="41">AQ113/AR113</f>
        <v>8.8235294117647065E-2</v>
      </c>
    </row>
    <row r="114" spans="1:45" ht="12.75" customHeight="1" x14ac:dyDescent="0.2">
      <c r="A114" s="110"/>
      <c r="B114" s="61" t="s">
        <v>27</v>
      </c>
      <c r="C114" s="14">
        <v>8</v>
      </c>
      <c r="D114" s="1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63" t="s">
        <v>77</v>
      </c>
      <c r="T114" s="4"/>
      <c r="U114" s="4"/>
      <c r="V114" s="4"/>
      <c r="W114" s="4"/>
      <c r="X114" s="4"/>
      <c r="Y114" s="4"/>
      <c r="Z114" s="4"/>
      <c r="AA114" s="4"/>
      <c r="AB114" s="4"/>
      <c r="AC114" s="63" t="s">
        <v>77</v>
      </c>
      <c r="AD114" s="4"/>
      <c r="AE114" s="4"/>
      <c r="AF114" s="4"/>
      <c r="AG114" s="64" t="s">
        <v>78</v>
      </c>
      <c r="AH114" s="4"/>
      <c r="AI114" s="4"/>
      <c r="AJ114" s="4"/>
      <c r="AK114" s="4"/>
      <c r="AL114" s="63" t="s">
        <v>77</v>
      </c>
      <c r="AM114" s="7"/>
      <c r="AN114" s="7"/>
      <c r="AO114" s="7"/>
      <c r="AP114" s="7"/>
      <c r="AQ114" s="7">
        <f t="shared" ref="AQ114:AQ128" si="42">COUNTA(E114:AP114)</f>
        <v>4</v>
      </c>
      <c r="AR114" s="3">
        <f>34*2</f>
        <v>68</v>
      </c>
      <c r="AS114" s="8">
        <f t="shared" si="41"/>
        <v>5.8823529411764705E-2</v>
      </c>
    </row>
    <row r="115" spans="1:45" x14ac:dyDescent="0.2">
      <c r="A115" s="110"/>
      <c r="B115" s="61" t="s">
        <v>12</v>
      </c>
      <c r="C115" s="14">
        <v>8</v>
      </c>
      <c r="D115" s="12"/>
      <c r="E115" s="4"/>
      <c r="F115" s="4"/>
      <c r="G115" s="63" t="s">
        <v>77</v>
      </c>
      <c r="H115" s="4"/>
      <c r="I115" s="4"/>
      <c r="J115" s="63" t="s">
        <v>77</v>
      </c>
      <c r="K115" s="4"/>
      <c r="L115" s="4"/>
      <c r="M115" s="4"/>
      <c r="N115" s="4"/>
      <c r="O115" s="4"/>
      <c r="P115" s="63" t="s">
        <v>77</v>
      </c>
      <c r="Q115" s="4"/>
      <c r="R115" s="63" t="s">
        <v>77</v>
      </c>
      <c r="S115" s="4"/>
      <c r="T115" s="4"/>
      <c r="U115" s="63" t="s">
        <v>77</v>
      </c>
      <c r="V115" s="4"/>
      <c r="W115" s="63" t="s">
        <v>77</v>
      </c>
      <c r="X115" s="4"/>
      <c r="Y115" s="4"/>
      <c r="Z115" s="4"/>
      <c r="AA115" s="4"/>
      <c r="AB115" s="63" t="s">
        <v>77</v>
      </c>
      <c r="AC115" s="4"/>
      <c r="AD115" s="63" t="s">
        <v>77</v>
      </c>
      <c r="AE115" s="4"/>
      <c r="AF115" s="63" t="s">
        <v>77</v>
      </c>
      <c r="AG115" s="4"/>
      <c r="AH115" s="4"/>
      <c r="AI115" s="4"/>
      <c r="AJ115" s="4"/>
      <c r="AK115" s="4"/>
      <c r="AL115" s="63" t="s">
        <v>77</v>
      </c>
      <c r="AM115" s="7"/>
      <c r="AN115" s="7"/>
      <c r="AO115" s="7"/>
      <c r="AP115" s="7"/>
      <c r="AQ115" s="7">
        <f t="shared" si="42"/>
        <v>10</v>
      </c>
      <c r="AR115" s="3">
        <f t="shared" ref="AR115:AR116" si="43">34*3</f>
        <v>102</v>
      </c>
      <c r="AS115" s="8">
        <f t="shared" si="41"/>
        <v>9.8039215686274508E-2</v>
      </c>
    </row>
    <row r="116" spans="1:45" ht="12.75" customHeight="1" x14ac:dyDescent="0.2">
      <c r="A116" s="110"/>
      <c r="B116" s="61" t="s">
        <v>64</v>
      </c>
      <c r="C116" s="14">
        <v>8</v>
      </c>
      <c r="D116" s="54"/>
      <c r="E116" s="4"/>
      <c r="F116" s="4"/>
      <c r="G116" s="4"/>
      <c r="H116" s="3"/>
      <c r="I116" s="3"/>
      <c r="J116" s="4"/>
      <c r="K116" s="4"/>
      <c r="L116" s="4"/>
      <c r="M116" s="4"/>
      <c r="N116" s="63" t="s">
        <v>77</v>
      </c>
      <c r="O116" s="4"/>
      <c r="P116" s="4"/>
      <c r="Q116" s="4"/>
      <c r="R116" s="63" t="s">
        <v>77</v>
      </c>
      <c r="S116" s="4"/>
      <c r="T116" s="4"/>
      <c r="U116" s="4"/>
      <c r="V116" s="4"/>
      <c r="W116" s="4"/>
      <c r="X116" s="63" t="s">
        <v>77</v>
      </c>
      <c r="Y116" s="4"/>
      <c r="Z116" s="4"/>
      <c r="AA116" s="4"/>
      <c r="AB116" s="4"/>
      <c r="AC116" s="4"/>
      <c r="AD116" s="4"/>
      <c r="AE116" s="4"/>
      <c r="AF116" s="4"/>
      <c r="AG116" s="4"/>
      <c r="AH116" s="63" t="s">
        <v>77</v>
      </c>
      <c r="AI116" s="64" t="s">
        <v>78</v>
      </c>
      <c r="AJ116" s="4"/>
      <c r="AK116" s="4"/>
      <c r="AL116" s="4"/>
      <c r="AM116" s="7"/>
      <c r="AN116" s="7"/>
      <c r="AO116" s="7"/>
      <c r="AP116" s="7"/>
      <c r="AQ116" s="7">
        <f t="shared" si="42"/>
        <v>5</v>
      </c>
      <c r="AR116" s="3">
        <f t="shared" si="43"/>
        <v>102</v>
      </c>
      <c r="AS116" s="8">
        <f t="shared" si="41"/>
        <v>4.9019607843137254E-2</v>
      </c>
    </row>
    <row r="117" spans="1:45" ht="12.75" customHeight="1" x14ac:dyDescent="0.2">
      <c r="A117" s="110"/>
      <c r="B117" s="61" t="s">
        <v>65</v>
      </c>
      <c r="C117" s="14">
        <v>8</v>
      </c>
      <c r="D117" s="15"/>
      <c r="E117" s="4"/>
      <c r="F117" s="4"/>
      <c r="G117" s="4"/>
      <c r="H117" s="4"/>
      <c r="I117" s="4"/>
      <c r="J117" s="63" t="s">
        <v>77</v>
      </c>
      <c r="K117" s="4"/>
      <c r="L117" s="4"/>
      <c r="M117" s="4"/>
      <c r="N117" s="4"/>
      <c r="O117" s="4"/>
      <c r="P117" s="4"/>
      <c r="Q117" s="4"/>
      <c r="R117" s="63" t="s">
        <v>77</v>
      </c>
      <c r="S117" s="4"/>
      <c r="T117" s="4"/>
      <c r="U117" s="4"/>
      <c r="V117" s="4"/>
      <c r="W117" s="4"/>
      <c r="X117" s="4"/>
      <c r="Y117" s="63" t="s">
        <v>77</v>
      </c>
      <c r="Z117" s="4"/>
      <c r="AA117" s="4"/>
      <c r="AB117" s="4"/>
      <c r="AC117" s="4"/>
      <c r="AD117" s="4"/>
      <c r="AE117" s="63" t="s">
        <v>77</v>
      </c>
      <c r="AF117" s="4"/>
      <c r="AG117" s="4"/>
      <c r="AH117" s="4"/>
      <c r="AI117" s="7"/>
      <c r="AJ117" s="7"/>
      <c r="AK117" s="4"/>
      <c r="AL117" s="4"/>
      <c r="AM117" s="7"/>
      <c r="AN117" s="7"/>
      <c r="AO117" s="7"/>
      <c r="AP117" s="7"/>
      <c r="AQ117" s="7">
        <f t="shared" si="42"/>
        <v>4</v>
      </c>
      <c r="AR117" s="3">
        <f t="shared" ref="AR117" si="44">34*2</f>
        <v>68</v>
      </c>
      <c r="AS117" s="8">
        <f t="shared" si="41"/>
        <v>5.8823529411764705E-2</v>
      </c>
    </row>
    <row r="118" spans="1:45" ht="25.5" x14ac:dyDescent="0.2">
      <c r="A118" s="110"/>
      <c r="B118" s="61" t="s">
        <v>66</v>
      </c>
      <c r="C118" s="14">
        <v>8</v>
      </c>
      <c r="D118" s="1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63" t="s">
        <v>77</v>
      </c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7"/>
      <c r="AJ118" s="7"/>
      <c r="AK118" s="4"/>
      <c r="AL118" s="63" t="s">
        <v>77</v>
      </c>
      <c r="AM118" s="7"/>
      <c r="AN118" s="7"/>
      <c r="AO118" s="7"/>
      <c r="AP118" s="7"/>
      <c r="AQ118" s="7">
        <f t="shared" si="42"/>
        <v>2</v>
      </c>
      <c r="AR118" s="3">
        <f>34*1</f>
        <v>34</v>
      </c>
      <c r="AS118" s="8">
        <f t="shared" si="41"/>
        <v>5.8823529411764705E-2</v>
      </c>
    </row>
    <row r="119" spans="1:45" ht="12.75" customHeight="1" x14ac:dyDescent="0.2">
      <c r="A119" s="110"/>
      <c r="B119" s="61" t="s">
        <v>35</v>
      </c>
      <c r="C119" s="14">
        <v>8</v>
      </c>
      <c r="D119" s="1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63" t="s">
        <v>77</v>
      </c>
      <c r="Q119" s="4"/>
      <c r="R119" s="4"/>
      <c r="S119" s="4"/>
      <c r="T119" s="3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64" t="s">
        <v>78</v>
      </c>
      <c r="AJ119" s="64" t="s">
        <v>78</v>
      </c>
      <c r="AK119" s="4"/>
      <c r="AL119" s="4"/>
      <c r="AM119" s="7"/>
      <c r="AN119" s="7"/>
      <c r="AO119" s="7"/>
      <c r="AP119" s="7"/>
      <c r="AQ119" s="7">
        <f t="shared" si="42"/>
        <v>3</v>
      </c>
      <c r="AR119" s="3">
        <f t="shared" ref="AR119" si="45">34*1</f>
        <v>34</v>
      </c>
      <c r="AS119" s="8">
        <f t="shared" si="41"/>
        <v>8.8235294117647065E-2</v>
      </c>
    </row>
    <row r="120" spans="1:45" ht="12.75" customHeight="1" x14ac:dyDescent="0.2">
      <c r="A120" s="110"/>
      <c r="B120" s="61" t="s">
        <v>28</v>
      </c>
      <c r="C120" s="14">
        <v>8</v>
      </c>
      <c r="D120" s="1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63" t="s">
        <v>77</v>
      </c>
      <c r="Q120" s="4"/>
      <c r="R120" s="4"/>
      <c r="S120" s="3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64" t="s">
        <v>78</v>
      </c>
      <c r="AJ120" s="7"/>
      <c r="AK120" s="4"/>
      <c r="AL120" s="4"/>
      <c r="AM120" s="7"/>
      <c r="AN120" s="7"/>
      <c r="AO120" s="7"/>
      <c r="AP120" s="7"/>
      <c r="AQ120" s="7">
        <f t="shared" si="42"/>
        <v>2</v>
      </c>
      <c r="AR120" s="3">
        <f t="shared" ref="AR120" si="46">34*3</f>
        <v>102</v>
      </c>
      <c r="AS120" s="8">
        <f t="shared" si="41"/>
        <v>1.9607843137254902E-2</v>
      </c>
    </row>
    <row r="121" spans="1:45" ht="12.75" customHeight="1" x14ac:dyDescent="0.2">
      <c r="A121" s="110"/>
      <c r="B121" s="61" t="s">
        <v>30</v>
      </c>
      <c r="C121" s="14">
        <v>8</v>
      </c>
      <c r="D121" s="1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3"/>
      <c r="T121" s="4"/>
      <c r="U121" s="4"/>
      <c r="V121" s="4"/>
      <c r="W121" s="4"/>
      <c r="X121" s="63" t="s">
        <v>77</v>
      </c>
      <c r="Y121" s="4"/>
      <c r="Z121" s="4"/>
      <c r="AA121" s="4"/>
      <c r="AB121" s="4"/>
      <c r="AC121" s="4"/>
      <c r="AD121" s="4"/>
      <c r="AE121" s="4"/>
      <c r="AF121" s="4"/>
      <c r="AG121" s="64" t="s">
        <v>78</v>
      </c>
      <c r="AH121" s="4"/>
      <c r="AI121" s="7"/>
      <c r="AJ121" s="63" t="s">
        <v>77</v>
      </c>
      <c r="AK121" s="4"/>
      <c r="AL121" s="4"/>
      <c r="AM121" s="7"/>
      <c r="AN121" s="7"/>
      <c r="AO121" s="7"/>
      <c r="AP121" s="7"/>
      <c r="AQ121" s="7">
        <f t="shared" si="42"/>
        <v>3</v>
      </c>
      <c r="AR121" s="3">
        <f t="shared" ref="AR121:AR124" si="47">34*2</f>
        <v>68</v>
      </c>
      <c r="AS121" s="8">
        <f t="shared" si="41"/>
        <v>4.4117647058823532E-2</v>
      </c>
    </row>
    <row r="122" spans="1:45" ht="12.75" customHeight="1" x14ac:dyDescent="0.2">
      <c r="A122" s="110"/>
      <c r="B122" s="61" t="s">
        <v>34</v>
      </c>
      <c r="C122" s="14">
        <v>8</v>
      </c>
      <c r="D122" s="1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63" t="s">
        <v>77</v>
      </c>
      <c r="S122" s="3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64" t="s">
        <v>78</v>
      </c>
      <c r="AH122" s="63" t="s">
        <v>77</v>
      </c>
      <c r="AI122" s="7"/>
      <c r="AJ122" s="7"/>
      <c r="AK122" s="63" t="s">
        <v>77</v>
      </c>
      <c r="AL122" s="4"/>
      <c r="AM122" s="7"/>
      <c r="AN122" s="7"/>
      <c r="AO122" s="7"/>
      <c r="AP122" s="7"/>
      <c r="AQ122" s="7">
        <f t="shared" si="42"/>
        <v>4</v>
      </c>
      <c r="AR122" s="3">
        <f t="shared" si="47"/>
        <v>68</v>
      </c>
      <c r="AS122" s="8">
        <f t="shared" si="41"/>
        <v>5.8823529411764705E-2</v>
      </c>
    </row>
    <row r="123" spans="1:45" ht="12.75" customHeight="1" x14ac:dyDescent="0.2">
      <c r="A123" s="110"/>
      <c r="B123" s="14" t="s">
        <v>37</v>
      </c>
      <c r="C123" s="14">
        <v>8</v>
      </c>
      <c r="D123" s="12"/>
      <c r="E123" s="4"/>
      <c r="F123" s="4"/>
      <c r="G123" s="4"/>
      <c r="H123" s="4"/>
      <c r="I123" s="4"/>
      <c r="J123" s="4"/>
      <c r="K123" s="4"/>
      <c r="L123" s="4"/>
      <c r="M123" s="4"/>
      <c r="N123" s="63" t="s">
        <v>77</v>
      </c>
      <c r="O123" s="4"/>
      <c r="P123" s="4"/>
      <c r="Q123" s="4"/>
      <c r="R123" s="4"/>
      <c r="S123" s="3"/>
      <c r="T123" s="4"/>
      <c r="U123" s="4"/>
      <c r="V123" s="4"/>
      <c r="W123" s="63" t="s">
        <v>77</v>
      </c>
      <c r="X123" s="4"/>
      <c r="Y123" s="4"/>
      <c r="Z123" s="4"/>
      <c r="AA123" s="4"/>
      <c r="AB123" s="4"/>
      <c r="AC123" s="63" t="s">
        <v>77</v>
      </c>
      <c r="AD123" s="4"/>
      <c r="AE123" s="4"/>
      <c r="AF123" s="4"/>
      <c r="AG123" s="64" t="s">
        <v>78</v>
      </c>
      <c r="AH123" s="4"/>
      <c r="AI123" s="7"/>
      <c r="AJ123" s="7"/>
      <c r="AK123" s="4"/>
      <c r="AL123" s="4"/>
      <c r="AM123" s="7"/>
      <c r="AN123" s="7"/>
      <c r="AO123" s="7"/>
      <c r="AP123" s="7"/>
      <c r="AQ123" s="7">
        <f t="shared" si="42"/>
        <v>4</v>
      </c>
      <c r="AR123" s="3">
        <f t="shared" si="47"/>
        <v>68</v>
      </c>
      <c r="AS123" s="8">
        <f t="shared" si="41"/>
        <v>5.8823529411764705E-2</v>
      </c>
    </row>
    <row r="124" spans="1:45" ht="12.75" customHeight="1" x14ac:dyDescent="0.2">
      <c r="A124" s="110"/>
      <c r="B124" s="14" t="s">
        <v>29</v>
      </c>
      <c r="C124" s="14">
        <v>8</v>
      </c>
      <c r="D124" s="1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3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64" t="s">
        <v>78</v>
      </c>
      <c r="AI124" s="7"/>
      <c r="AJ124" s="7"/>
      <c r="AK124" s="4"/>
      <c r="AL124" s="4"/>
      <c r="AM124" s="7"/>
      <c r="AN124" s="7"/>
      <c r="AO124" s="7"/>
      <c r="AP124" s="7"/>
      <c r="AQ124" s="7">
        <f t="shared" si="42"/>
        <v>1</v>
      </c>
      <c r="AR124" s="3">
        <f t="shared" si="47"/>
        <v>68</v>
      </c>
      <c r="AS124" s="8">
        <f t="shared" si="41"/>
        <v>1.4705882352941176E-2</v>
      </c>
    </row>
    <row r="125" spans="1:45" ht="12.75" customHeight="1" x14ac:dyDescent="0.2">
      <c r="A125" s="110"/>
      <c r="B125" s="14" t="s">
        <v>42</v>
      </c>
      <c r="C125" s="14">
        <v>8</v>
      </c>
      <c r="D125" s="1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3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7"/>
      <c r="AJ125" s="7"/>
      <c r="AK125" s="4"/>
      <c r="AL125" s="63" t="s">
        <v>77</v>
      </c>
      <c r="AM125" s="7"/>
      <c r="AN125" s="7"/>
      <c r="AO125" s="7"/>
      <c r="AP125" s="7"/>
      <c r="AQ125" s="7">
        <f t="shared" si="42"/>
        <v>1</v>
      </c>
      <c r="AR125" s="3">
        <f t="shared" ref="AR125:AR127" si="48">34*1</f>
        <v>34</v>
      </c>
      <c r="AS125" s="8">
        <f t="shared" si="41"/>
        <v>2.9411764705882353E-2</v>
      </c>
    </row>
    <row r="126" spans="1:45" ht="12.75" customHeight="1" x14ac:dyDescent="0.2">
      <c r="A126" s="110"/>
      <c r="B126" s="14" t="s">
        <v>56</v>
      </c>
      <c r="C126" s="14">
        <v>8</v>
      </c>
      <c r="D126" s="1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3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7"/>
      <c r="AJ126" s="63" t="s">
        <v>77</v>
      </c>
      <c r="AK126" s="4"/>
      <c r="AL126" s="4"/>
      <c r="AM126" s="7"/>
      <c r="AN126" s="7"/>
      <c r="AO126" s="7"/>
      <c r="AP126" s="7"/>
      <c r="AQ126" s="7">
        <f t="shared" si="42"/>
        <v>1</v>
      </c>
      <c r="AR126" s="3">
        <f t="shared" si="48"/>
        <v>34</v>
      </c>
      <c r="AS126" s="8">
        <f t="shared" si="41"/>
        <v>2.9411764705882353E-2</v>
      </c>
    </row>
    <row r="127" spans="1:45" ht="39.75" customHeight="1" x14ac:dyDescent="0.2">
      <c r="A127" s="110"/>
      <c r="B127" s="14" t="s">
        <v>67</v>
      </c>
      <c r="C127" s="14">
        <v>8</v>
      </c>
      <c r="D127" s="1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3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7"/>
      <c r="AJ127" s="7"/>
      <c r="AK127" s="4"/>
      <c r="AL127" s="63" t="s">
        <v>77</v>
      </c>
      <c r="AM127" s="7"/>
      <c r="AN127" s="7"/>
      <c r="AO127" s="7"/>
      <c r="AP127" s="7"/>
      <c r="AQ127" s="7">
        <f t="shared" si="42"/>
        <v>1</v>
      </c>
      <c r="AR127" s="3">
        <f t="shared" si="48"/>
        <v>34</v>
      </c>
      <c r="AS127" s="8">
        <f t="shared" si="41"/>
        <v>2.9411764705882353E-2</v>
      </c>
    </row>
    <row r="128" spans="1:45" ht="30" customHeight="1" x14ac:dyDescent="0.2">
      <c r="A128" s="110"/>
      <c r="B128" s="14" t="s">
        <v>53</v>
      </c>
      <c r="C128" s="14">
        <v>8</v>
      </c>
      <c r="D128" s="1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3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7"/>
      <c r="AJ128" s="7"/>
      <c r="AK128" s="63" t="s">
        <v>79</v>
      </c>
      <c r="AL128" s="4"/>
      <c r="AM128" s="7"/>
      <c r="AN128" s="7"/>
      <c r="AO128" s="7"/>
      <c r="AP128" s="7"/>
      <c r="AQ128" s="7">
        <f t="shared" si="42"/>
        <v>1</v>
      </c>
      <c r="AR128" s="3">
        <f t="shared" ref="AR128" si="49">34*2</f>
        <v>68</v>
      </c>
      <c r="AS128" s="8">
        <f t="shared" si="41"/>
        <v>1.4705882352941176E-2</v>
      </c>
    </row>
    <row r="129" spans="1:45" ht="27" customHeight="1" x14ac:dyDescent="0.2">
      <c r="A129" s="42"/>
      <c r="B129" s="43"/>
      <c r="C129" s="43"/>
      <c r="D129" s="43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2"/>
      <c r="AN129" s="42"/>
      <c r="AO129" s="42"/>
      <c r="AP129" s="42"/>
      <c r="AQ129" s="42"/>
      <c r="AR129" s="42"/>
      <c r="AS129" s="42"/>
    </row>
    <row r="130" spans="1:45" s="2" customFormat="1" ht="81.75" customHeight="1" x14ac:dyDescent="0.2">
      <c r="A130" s="116" t="s">
        <v>38</v>
      </c>
      <c r="B130" s="116"/>
      <c r="C130" s="116"/>
      <c r="D130" s="116"/>
      <c r="E130" s="97" t="s">
        <v>40</v>
      </c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74" t="s">
        <v>20</v>
      </c>
      <c r="AR130" s="114" t="s">
        <v>22</v>
      </c>
      <c r="AS130" s="115" t="s">
        <v>21</v>
      </c>
    </row>
    <row r="131" spans="1:45" s="2" customFormat="1" ht="21.75" customHeight="1" x14ac:dyDescent="0.2">
      <c r="A131" s="80" t="s">
        <v>0</v>
      </c>
      <c r="B131" s="80"/>
      <c r="C131" s="80"/>
      <c r="D131" s="13" t="s">
        <v>18</v>
      </c>
      <c r="E131" s="80" t="s">
        <v>1</v>
      </c>
      <c r="F131" s="80"/>
      <c r="G131" s="80"/>
      <c r="H131" s="80"/>
      <c r="I131" s="80" t="s">
        <v>2</v>
      </c>
      <c r="J131" s="80"/>
      <c r="K131" s="80"/>
      <c r="L131" s="80"/>
      <c r="M131" s="80" t="s">
        <v>3</v>
      </c>
      <c r="N131" s="80"/>
      <c r="O131" s="80"/>
      <c r="P131" s="80"/>
      <c r="Q131" s="80" t="s">
        <v>4</v>
      </c>
      <c r="R131" s="80"/>
      <c r="S131" s="80"/>
      <c r="T131" s="80"/>
      <c r="U131" s="80" t="s">
        <v>5</v>
      </c>
      <c r="V131" s="80"/>
      <c r="W131" s="80"/>
      <c r="X131" s="80" t="s">
        <v>6</v>
      </c>
      <c r="Y131" s="80"/>
      <c r="Z131" s="80"/>
      <c r="AA131" s="80"/>
      <c r="AB131" s="80" t="s">
        <v>7</v>
      </c>
      <c r="AC131" s="80"/>
      <c r="AD131" s="80"/>
      <c r="AE131" s="80" t="s">
        <v>8</v>
      </c>
      <c r="AF131" s="80"/>
      <c r="AG131" s="80"/>
      <c r="AH131" s="80"/>
      <c r="AI131" s="80"/>
      <c r="AJ131" s="80" t="s">
        <v>9</v>
      </c>
      <c r="AK131" s="80"/>
      <c r="AL131" s="80"/>
      <c r="AM131" s="80" t="s">
        <v>10</v>
      </c>
      <c r="AN131" s="80"/>
      <c r="AO131" s="80"/>
      <c r="AP131" s="80"/>
      <c r="AQ131" s="74"/>
      <c r="AR131" s="114"/>
      <c r="AS131" s="115"/>
    </row>
    <row r="132" spans="1:45" s="6" customFormat="1" ht="11.25" customHeight="1" x14ac:dyDescent="0.2">
      <c r="A132" s="80"/>
      <c r="B132" s="80"/>
      <c r="C132" s="80"/>
      <c r="D132" s="13" t="s">
        <v>19</v>
      </c>
      <c r="E132" s="5">
        <v>1</v>
      </c>
      <c r="F132" s="5">
        <v>2</v>
      </c>
      <c r="G132" s="5">
        <v>3</v>
      </c>
      <c r="H132" s="5">
        <v>4</v>
      </c>
      <c r="I132" s="5">
        <v>5</v>
      </c>
      <c r="J132" s="5">
        <v>6</v>
      </c>
      <c r="K132" s="5">
        <v>7</v>
      </c>
      <c r="L132" s="5">
        <v>8</v>
      </c>
      <c r="M132" s="5">
        <v>9</v>
      </c>
      <c r="N132" s="5">
        <v>10</v>
      </c>
      <c r="O132" s="5">
        <v>11</v>
      </c>
      <c r="P132" s="5">
        <v>12</v>
      </c>
      <c r="Q132" s="5">
        <v>13</v>
      </c>
      <c r="R132" s="5">
        <v>14</v>
      </c>
      <c r="S132" s="5">
        <v>15</v>
      </c>
      <c r="T132" s="5">
        <v>16</v>
      </c>
      <c r="U132" s="5">
        <v>17</v>
      </c>
      <c r="V132" s="5">
        <v>18</v>
      </c>
      <c r="W132" s="5">
        <v>19</v>
      </c>
      <c r="X132" s="5">
        <v>20</v>
      </c>
      <c r="Y132" s="5">
        <v>21</v>
      </c>
      <c r="Z132" s="5">
        <v>22</v>
      </c>
      <c r="AA132" s="5">
        <v>23</v>
      </c>
      <c r="AB132" s="5">
        <v>24</v>
      </c>
      <c r="AC132" s="5">
        <v>25</v>
      </c>
      <c r="AD132" s="5">
        <v>26</v>
      </c>
      <c r="AE132" s="5">
        <v>27</v>
      </c>
      <c r="AF132" s="5">
        <v>28</v>
      </c>
      <c r="AG132" s="5">
        <v>29</v>
      </c>
      <c r="AH132" s="5">
        <v>30</v>
      </c>
      <c r="AI132" s="5">
        <v>31</v>
      </c>
      <c r="AJ132" s="5">
        <v>32</v>
      </c>
      <c r="AK132" s="5">
        <v>33</v>
      </c>
      <c r="AL132" s="5">
        <v>34</v>
      </c>
      <c r="AM132" s="5">
        <v>35</v>
      </c>
      <c r="AN132" s="5">
        <v>36</v>
      </c>
      <c r="AO132" s="5">
        <v>37</v>
      </c>
      <c r="AP132" s="5">
        <v>38</v>
      </c>
      <c r="AQ132" s="74"/>
      <c r="AR132" s="114"/>
      <c r="AS132" s="115"/>
    </row>
    <row r="133" spans="1:45" ht="12.75" customHeight="1" x14ac:dyDescent="0.2">
      <c r="A133" s="110" t="s">
        <v>25</v>
      </c>
      <c r="B133" s="71" t="s">
        <v>13</v>
      </c>
      <c r="C133" s="14">
        <v>9</v>
      </c>
      <c r="D133" s="15"/>
      <c r="E133" s="4"/>
      <c r="F133" s="4"/>
      <c r="G133" s="63" t="s">
        <v>79</v>
      </c>
      <c r="H133" s="4"/>
      <c r="I133" s="4"/>
      <c r="J133" s="63" t="s">
        <v>77</v>
      </c>
      <c r="K133" s="4"/>
      <c r="L133" s="4"/>
      <c r="M133" s="63" t="s">
        <v>79</v>
      </c>
      <c r="N133" s="4"/>
      <c r="O133" s="4"/>
      <c r="P133" s="4"/>
      <c r="Q133" s="63" t="s">
        <v>77</v>
      </c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63" t="s">
        <v>79</v>
      </c>
      <c r="AE133" s="4"/>
      <c r="AF133" s="4"/>
      <c r="AG133" s="63" t="s">
        <v>77</v>
      </c>
      <c r="AH133" s="4"/>
      <c r="AI133" s="4"/>
      <c r="AJ133" s="4"/>
      <c r="AK133" s="4"/>
      <c r="AL133" s="4"/>
      <c r="AM133" s="7"/>
      <c r="AN133" s="7"/>
      <c r="AO133" s="7"/>
      <c r="AP133" s="7"/>
      <c r="AQ133" s="7">
        <f>COUNTA(E133:AP133)</f>
        <v>6</v>
      </c>
      <c r="AR133" s="3">
        <f>34*3</f>
        <v>102</v>
      </c>
      <c r="AS133" s="8">
        <f t="shared" ref="AS133:AS148" si="50">AQ133/AR133</f>
        <v>5.8823529411764705E-2</v>
      </c>
    </row>
    <row r="134" spans="1:45" ht="12.75" customHeight="1" x14ac:dyDescent="0.2">
      <c r="A134" s="110"/>
      <c r="B134" s="71" t="s">
        <v>27</v>
      </c>
      <c r="C134" s="14">
        <v>9</v>
      </c>
      <c r="D134" s="15"/>
      <c r="E134" s="4"/>
      <c r="F134" s="4"/>
      <c r="G134" s="4"/>
      <c r="H134" s="4"/>
      <c r="I134" s="4"/>
      <c r="J134" s="4"/>
      <c r="K134" s="4"/>
      <c r="L134" s="4"/>
      <c r="M134" s="63" t="s">
        <v>77</v>
      </c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63" t="s">
        <v>77</v>
      </c>
      <c r="Z134" s="4"/>
      <c r="AA134" s="4"/>
      <c r="AB134" s="4"/>
      <c r="AC134" s="4"/>
      <c r="AD134" s="4"/>
      <c r="AE134" s="63" t="s">
        <v>77</v>
      </c>
      <c r="AF134" s="4"/>
      <c r="AG134" s="4"/>
      <c r="AH134" s="4"/>
      <c r="AI134" s="4"/>
      <c r="AJ134" s="4"/>
      <c r="AK134" s="4"/>
      <c r="AL134" s="63" t="s">
        <v>77</v>
      </c>
      <c r="AM134" s="7"/>
      <c r="AN134" s="7"/>
      <c r="AO134" s="7"/>
      <c r="AP134" s="7"/>
      <c r="AQ134" s="7">
        <f t="shared" ref="AQ134:AQ148" si="51">COUNTA(E134:AP134)</f>
        <v>4</v>
      </c>
      <c r="AR134" s="3">
        <f t="shared" ref="AR134:AR137" si="52">34*3</f>
        <v>102</v>
      </c>
      <c r="AS134" s="8">
        <f t="shared" si="50"/>
        <v>3.9215686274509803E-2</v>
      </c>
    </row>
    <row r="135" spans="1:45" x14ac:dyDescent="0.2">
      <c r="A135" s="110"/>
      <c r="B135" s="61" t="s">
        <v>12</v>
      </c>
      <c r="C135" s="14">
        <v>9</v>
      </c>
      <c r="D135" s="12"/>
      <c r="E135" s="4"/>
      <c r="F135" s="4"/>
      <c r="G135" s="4"/>
      <c r="H135" s="63" t="s">
        <v>77</v>
      </c>
      <c r="I135" s="63" t="s">
        <v>77</v>
      </c>
      <c r="J135" s="4"/>
      <c r="K135" s="4"/>
      <c r="L135" s="4"/>
      <c r="M135" s="4"/>
      <c r="N135" s="4"/>
      <c r="O135" s="63" t="s">
        <v>77</v>
      </c>
      <c r="P135" s="4"/>
      <c r="Q135" s="4"/>
      <c r="R135" s="63" t="s">
        <v>77</v>
      </c>
      <c r="S135" s="63" t="s">
        <v>77</v>
      </c>
      <c r="T135" s="4"/>
      <c r="U135" s="63" t="s">
        <v>77</v>
      </c>
      <c r="V135" s="4"/>
      <c r="W135" s="4"/>
      <c r="X135" s="63" t="s">
        <v>77</v>
      </c>
      <c r="Y135" s="4"/>
      <c r="Z135" s="4"/>
      <c r="AA135" s="4"/>
      <c r="AB135" s="63" t="s">
        <v>77</v>
      </c>
      <c r="AC135" s="4"/>
      <c r="AD135" s="63" t="s">
        <v>77</v>
      </c>
      <c r="AE135" s="4"/>
      <c r="AF135" s="4"/>
      <c r="AG135" s="4"/>
      <c r="AH135" s="4"/>
      <c r="AI135" s="4"/>
      <c r="AJ135" s="4"/>
      <c r="AK135" s="4"/>
      <c r="AL135" s="63" t="s">
        <v>77</v>
      </c>
      <c r="AM135" s="7"/>
      <c r="AN135" s="7"/>
      <c r="AO135" s="7"/>
      <c r="AP135" s="7"/>
      <c r="AQ135" s="7">
        <f t="shared" si="51"/>
        <v>10</v>
      </c>
      <c r="AR135" s="3">
        <f t="shared" si="52"/>
        <v>102</v>
      </c>
      <c r="AS135" s="8">
        <f t="shared" si="50"/>
        <v>9.8039215686274508E-2</v>
      </c>
    </row>
    <row r="136" spans="1:45" ht="12.75" customHeight="1" x14ac:dyDescent="0.2">
      <c r="A136" s="110"/>
      <c r="B136" s="61" t="s">
        <v>64</v>
      </c>
      <c r="C136" s="14">
        <v>9</v>
      </c>
      <c r="D136" s="15"/>
      <c r="E136" s="4"/>
      <c r="F136" s="4"/>
      <c r="G136" s="4"/>
      <c r="I136" s="3"/>
      <c r="J136" s="4"/>
      <c r="K136" s="4"/>
      <c r="L136" s="63" t="s">
        <v>77</v>
      </c>
      <c r="M136" s="4"/>
      <c r="N136" s="4"/>
      <c r="O136" s="4"/>
      <c r="P136" s="4"/>
      <c r="Q136" s="63" t="s">
        <v>77</v>
      </c>
      <c r="R136" s="4"/>
      <c r="S136" s="4"/>
      <c r="T136" s="4"/>
      <c r="U136" s="4"/>
      <c r="V136" s="63" t="s">
        <v>77</v>
      </c>
      <c r="W136" s="4"/>
      <c r="X136" s="4"/>
      <c r="Y136" s="4"/>
      <c r="Z136" s="4"/>
      <c r="AA136" s="63" t="s">
        <v>77</v>
      </c>
      <c r="AB136" s="4"/>
      <c r="AC136" s="4"/>
      <c r="AD136" s="4"/>
      <c r="AE136" s="4"/>
      <c r="AF136" s="63" t="s">
        <v>77</v>
      </c>
      <c r="AG136" s="4"/>
      <c r="AH136" s="4"/>
      <c r="AI136" s="4"/>
      <c r="AJ136" s="4"/>
      <c r="AK136" s="4"/>
      <c r="AL136" s="4"/>
      <c r="AM136" s="7"/>
      <c r="AN136" s="7"/>
      <c r="AO136" s="7"/>
      <c r="AP136" s="7"/>
      <c r="AQ136" s="7">
        <f t="shared" si="51"/>
        <v>5</v>
      </c>
      <c r="AR136" s="3">
        <f t="shared" si="52"/>
        <v>102</v>
      </c>
      <c r="AS136" s="8">
        <f t="shared" si="50"/>
        <v>4.9019607843137254E-2</v>
      </c>
    </row>
    <row r="137" spans="1:45" x14ac:dyDescent="0.2">
      <c r="A137" s="110"/>
      <c r="B137" s="61" t="s">
        <v>65</v>
      </c>
      <c r="C137" s="14">
        <v>9</v>
      </c>
      <c r="D137" s="15"/>
      <c r="E137" s="4"/>
      <c r="F137" s="4"/>
      <c r="G137" s="4"/>
      <c r="H137" s="4"/>
      <c r="I137" s="4"/>
      <c r="J137" s="4"/>
      <c r="K137" s="4"/>
      <c r="L137" s="63" t="s">
        <v>77</v>
      </c>
      <c r="M137" s="4"/>
      <c r="N137" s="4"/>
      <c r="O137" s="4"/>
      <c r="P137" s="4"/>
      <c r="Q137" s="63" t="s">
        <v>77</v>
      </c>
      <c r="R137" s="4"/>
      <c r="S137" s="4"/>
      <c r="T137" s="4"/>
      <c r="U137" s="4"/>
      <c r="V137" s="4"/>
      <c r="W137" s="63" t="s">
        <v>77</v>
      </c>
      <c r="X137" s="4"/>
      <c r="Y137" s="4"/>
      <c r="Z137" s="4"/>
      <c r="AA137" s="4"/>
      <c r="AB137" s="63" t="s">
        <v>77</v>
      </c>
      <c r="AC137" s="4"/>
      <c r="AD137" s="4"/>
      <c r="AE137" s="4"/>
      <c r="AF137" s="4"/>
      <c r="AG137" s="4"/>
      <c r="AH137" s="63" t="s">
        <v>77</v>
      </c>
      <c r="AI137" s="7"/>
      <c r="AJ137" s="7"/>
      <c r="AK137" s="4"/>
      <c r="AL137" s="4"/>
      <c r="AM137" s="7"/>
      <c r="AN137" s="7"/>
      <c r="AO137" s="7"/>
      <c r="AP137" s="7"/>
      <c r="AQ137" s="7">
        <f t="shared" si="51"/>
        <v>5</v>
      </c>
      <c r="AR137" s="3">
        <f t="shared" si="52"/>
        <v>102</v>
      </c>
      <c r="AS137" s="8">
        <f t="shared" si="50"/>
        <v>4.9019607843137254E-2</v>
      </c>
    </row>
    <row r="138" spans="1:45" ht="12.75" customHeight="1" x14ac:dyDescent="0.2">
      <c r="A138" s="110"/>
      <c r="B138" s="61" t="s">
        <v>66</v>
      </c>
      <c r="C138" s="14">
        <v>9</v>
      </c>
      <c r="D138" s="1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7"/>
      <c r="AJ138" s="7"/>
      <c r="AK138" s="63" t="s">
        <v>77</v>
      </c>
      <c r="AL138" s="4"/>
      <c r="AM138" s="7"/>
      <c r="AN138" s="7"/>
      <c r="AO138" s="7"/>
      <c r="AP138" s="7"/>
      <c r="AQ138" s="7">
        <f t="shared" si="51"/>
        <v>1</v>
      </c>
      <c r="AR138" s="3">
        <f>34*1</f>
        <v>34</v>
      </c>
      <c r="AS138" s="8">
        <f t="shared" si="50"/>
        <v>2.9411764705882353E-2</v>
      </c>
    </row>
    <row r="139" spans="1:45" x14ac:dyDescent="0.2">
      <c r="A139" s="110"/>
      <c r="B139" s="61" t="s">
        <v>35</v>
      </c>
      <c r="C139" s="14">
        <v>9</v>
      </c>
      <c r="D139" s="1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63" t="s">
        <v>77</v>
      </c>
      <c r="S139" s="4"/>
      <c r="T139" s="4"/>
      <c r="U139" s="4"/>
      <c r="V139" s="4"/>
      <c r="W139" s="4"/>
      <c r="X139" s="63" t="s">
        <v>77</v>
      </c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7"/>
      <c r="AJ139" s="7"/>
      <c r="AK139" s="4"/>
      <c r="AL139" s="4"/>
      <c r="AM139" s="7"/>
      <c r="AN139" s="7"/>
      <c r="AO139" s="7"/>
      <c r="AP139" s="7"/>
      <c r="AQ139" s="7">
        <f t="shared" si="51"/>
        <v>2</v>
      </c>
      <c r="AR139" s="3">
        <f t="shared" ref="AR139" si="53">34*1</f>
        <v>34</v>
      </c>
      <c r="AS139" s="8">
        <f t="shared" si="50"/>
        <v>5.8823529411764705E-2</v>
      </c>
    </row>
    <row r="140" spans="1:45" x14ac:dyDescent="0.2">
      <c r="A140" s="110"/>
      <c r="B140" s="61" t="s">
        <v>28</v>
      </c>
      <c r="C140" s="14">
        <v>9</v>
      </c>
      <c r="D140" s="1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63" t="s">
        <v>77</v>
      </c>
      <c r="AB140" s="4"/>
      <c r="AC140" s="4"/>
      <c r="AD140" s="4"/>
      <c r="AE140" s="4"/>
      <c r="AF140" s="4"/>
      <c r="AG140" s="4"/>
      <c r="AH140" s="4"/>
      <c r="AI140" s="7"/>
      <c r="AJ140" s="63" t="s">
        <v>77</v>
      </c>
      <c r="AK140" s="63" t="s">
        <v>77</v>
      </c>
      <c r="AL140" s="4"/>
      <c r="AM140" s="7"/>
      <c r="AN140" s="7"/>
      <c r="AO140" s="7"/>
      <c r="AP140" s="7"/>
      <c r="AQ140" s="7">
        <f t="shared" si="51"/>
        <v>3</v>
      </c>
      <c r="AR140" s="3">
        <f>34*2</f>
        <v>68</v>
      </c>
      <c r="AS140" s="8">
        <f t="shared" si="50"/>
        <v>4.4117647058823532E-2</v>
      </c>
    </row>
    <row r="141" spans="1:45" x14ac:dyDescent="0.2">
      <c r="A141" s="110"/>
      <c r="B141" s="61" t="s">
        <v>32</v>
      </c>
      <c r="C141" s="14">
        <v>9</v>
      </c>
      <c r="D141" s="12"/>
      <c r="E141" s="4"/>
      <c r="F141" s="4"/>
      <c r="G141" s="4"/>
      <c r="H141" s="4"/>
      <c r="I141" s="4"/>
      <c r="J141" s="4"/>
      <c r="K141" s="63" t="s">
        <v>77</v>
      </c>
      <c r="L141" s="4"/>
      <c r="M141" s="4"/>
      <c r="N141" s="4"/>
      <c r="O141" s="4"/>
      <c r="P141" s="4"/>
      <c r="Q141" s="4"/>
      <c r="R141" s="63" t="s">
        <v>77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63" t="s">
        <v>77</v>
      </c>
      <c r="AE141" s="4"/>
      <c r="AF141" s="4"/>
      <c r="AG141" s="4"/>
      <c r="AH141" s="4"/>
      <c r="AI141" s="7"/>
      <c r="AJ141" s="7"/>
      <c r="AK141" s="4"/>
      <c r="AL141" s="63" t="s">
        <v>77</v>
      </c>
      <c r="AM141" s="7"/>
      <c r="AN141" s="7"/>
      <c r="AO141" s="7"/>
      <c r="AP141" s="7"/>
      <c r="AQ141" s="7">
        <f t="shared" si="51"/>
        <v>4</v>
      </c>
      <c r="AR141" s="3">
        <f>34*1</f>
        <v>34</v>
      </c>
      <c r="AS141" s="8">
        <f t="shared" si="50"/>
        <v>0.11764705882352941</v>
      </c>
    </row>
    <row r="142" spans="1:45" x14ac:dyDescent="0.2">
      <c r="A142" s="110"/>
      <c r="B142" s="61" t="s">
        <v>30</v>
      </c>
      <c r="C142" s="14">
        <v>9</v>
      </c>
      <c r="D142" s="12"/>
      <c r="E142" s="4"/>
      <c r="F142" s="4"/>
      <c r="G142" s="4"/>
      <c r="H142" s="4"/>
      <c r="I142" s="4"/>
      <c r="J142" s="4"/>
      <c r="K142" s="4"/>
      <c r="L142" s="63" t="s">
        <v>77</v>
      </c>
      <c r="M142" s="4"/>
      <c r="N142" s="4"/>
      <c r="O142" s="4"/>
      <c r="P142" s="4"/>
      <c r="Q142" s="4"/>
      <c r="R142" s="4"/>
      <c r="S142" s="4"/>
      <c r="T142" s="63" t="s">
        <v>77</v>
      </c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63" t="s">
        <v>77</v>
      </c>
      <c r="AF142" s="4"/>
      <c r="AG142" s="4"/>
      <c r="AH142" s="4"/>
      <c r="AI142" s="7"/>
      <c r="AJ142" s="63" t="s">
        <v>77</v>
      </c>
      <c r="AK142" s="4"/>
      <c r="AL142" s="4"/>
      <c r="AM142" s="7"/>
      <c r="AN142" s="7"/>
      <c r="AO142" s="7"/>
      <c r="AP142" s="7"/>
      <c r="AQ142" s="7">
        <f t="shared" si="51"/>
        <v>4</v>
      </c>
      <c r="AR142" s="3">
        <f>34*2</f>
        <v>68</v>
      </c>
      <c r="AS142" s="8">
        <f t="shared" si="50"/>
        <v>5.8823529411764705E-2</v>
      </c>
    </row>
    <row r="143" spans="1:45" x14ac:dyDescent="0.2">
      <c r="A143" s="110"/>
      <c r="B143" s="61" t="s">
        <v>34</v>
      </c>
      <c r="C143" s="14">
        <v>9</v>
      </c>
      <c r="D143" s="12"/>
      <c r="E143" s="4"/>
      <c r="F143" s="4"/>
      <c r="G143" s="4"/>
      <c r="H143" s="4"/>
      <c r="I143" s="4"/>
      <c r="J143" s="4"/>
      <c r="K143" s="4"/>
      <c r="L143" s="4"/>
      <c r="M143" s="4"/>
      <c r="N143" s="63" t="s">
        <v>77</v>
      </c>
      <c r="O143" s="4"/>
      <c r="P143" s="4"/>
      <c r="Q143" s="4"/>
      <c r="R143" s="4"/>
      <c r="S143" s="4"/>
      <c r="T143" s="4"/>
      <c r="U143" s="4"/>
      <c r="V143" s="63" t="s">
        <v>77</v>
      </c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63" t="s">
        <v>77</v>
      </c>
      <c r="AJ143" s="7"/>
      <c r="AK143" s="4"/>
      <c r="AL143" s="4"/>
      <c r="AM143" s="7"/>
      <c r="AN143" s="7"/>
      <c r="AO143" s="7"/>
      <c r="AP143" s="7"/>
      <c r="AQ143" s="7">
        <f t="shared" si="51"/>
        <v>3</v>
      </c>
      <c r="AR143" s="3">
        <f>34*3</f>
        <v>102</v>
      </c>
      <c r="AS143" s="8">
        <f t="shared" si="50"/>
        <v>2.9411764705882353E-2</v>
      </c>
    </row>
    <row r="144" spans="1:45" x14ac:dyDescent="0.2">
      <c r="A144" s="110"/>
      <c r="B144" s="14" t="s">
        <v>37</v>
      </c>
      <c r="C144" s="14">
        <v>9</v>
      </c>
      <c r="D144" s="12"/>
      <c r="E144" s="4"/>
      <c r="F144" s="4"/>
      <c r="G144" s="63" t="s">
        <v>77</v>
      </c>
      <c r="H144" s="4"/>
      <c r="I144" s="4"/>
      <c r="J144" s="4"/>
      <c r="K144" s="4"/>
      <c r="L144" s="4"/>
      <c r="M144" s="63" t="s">
        <v>77</v>
      </c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63" t="s">
        <v>77</v>
      </c>
      <c r="Z144" s="4"/>
      <c r="AA144" s="4"/>
      <c r="AB144" s="4"/>
      <c r="AC144" s="4"/>
      <c r="AD144" s="4"/>
      <c r="AE144" s="4"/>
      <c r="AF144" s="4"/>
      <c r="AG144" s="4"/>
      <c r="AH144" s="4"/>
      <c r="AI144" s="63" t="s">
        <v>77</v>
      </c>
      <c r="AJ144" s="7"/>
      <c r="AK144" s="4"/>
      <c r="AL144" s="4"/>
      <c r="AM144" s="7"/>
      <c r="AN144" s="7"/>
      <c r="AO144" s="7"/>
      <c r="AP144" s="7"/>
      <c r="AQ144" s="7">
        <f t="shared" si="51"/>
        <v>4</v>
      </c>
      <c r="AR144" s="3">
        <f>34*2</f>
        <v>68</v>
      </c>
      <c r="AS144" s="8">
        <f t="shared" si="50"/>
        <v>5.8823529411764705E-2</v>
      </c>
    </row>
    <row r="145" spans="1:45" x14ac:dyDescent="0.2">
      <c r="A145" s="110"/>
      <c r="B145" s="14" t="s">
        <v>29</v>
      </c>
      <c r="C145" s="14">
        <v>9</v>
      </c>
      <c r="D145" s="1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7"/>
      <c r="AJ145" s="7"/>
      <c r="AK145" s="63" t="s">
        <v>77</v>
      </c>
      <c r="AL145" s="4"/>
      <c r="AM145" s="7"/>
      <c r="AN145" s="7"/>
      <c r="AO145" s="7"/>
      <c r="AP145" s="7"/>
      <c r="AQ145" s="7">
        <f t="shared" si="51"/>
        <v>1</v>
      </c>
      <c r="AR145" s="3">
        <f t="shared" ref="AR145" si="54">34*2</f>
        <v>68</v>
      </c>
      <c r="AS145" s="8">
        <f t="shared" si="50"/>
        <v>1.4705882352941176E-2</v>
      </c>
    </row>
    <row r="146" spans="1:45" x14ac:dyDescent="0.2">
      <c r="A146" s="110"/>
      <c r="B146" s="14" t="s">
        <v>56</v>
      </c>
      <c r="C146" s="14">
        <v>9</v>
      </c>
      <c r="D146" s="1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7"/>
      <c r="AJ146" s="63" t="s">
        <v>77</v>
      </c>
      <c r="AK146" s="4"/>
      <c r="AL146" s="4"/>
      <c r="AM146" s="7"/>
      <c r="AN146" s="7"/>
      <c r="AO146" s="7"/>
      <c r="AP146" s="7"/>
      <c r="AQ146" s="7">
        <f t="shared" si="51"/>
        <v>1</v>
      </c>
      <c r="AR146" s="3">
        <f>34*1</f>
        <v>34</v>
      </c>
      <c r="AS146" s="8">
        <f t="shared" si="50"/>
        <v>2.9411764705882353E-2</v>
      </c>
    </row>
    <row r="147" spans="1:45" ht="31.5" customHeight="1" x14ac:dyDescent="0.2">
      <c r="A147" s="110"/>
      <c r="B147" s="14" t="s">
        <v>67</v>
      </c>
      <c r="C147" s="14">
        <v>9</v>
      </c>
      <c r="D147" s="1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7"/>
      <c r="AJ147" s="7"/>
      <c r="AK147" s="4"/>
      <c r="AL147" s="63" t="s">
        <v>77</v>
      </c>
      <c r="AM147" s="7"/>
      <c r="AN147" s="7"/>
      <c r="AO147" s="7"/>
      <c r="AP147" s="7"/>
      <c r="AQ147" s="7">
        <f t="shared" si="51"/>
        <v>1</v>
      </c>
      <c r="AR147" s="3">
        <f t="shared" ref="AR147" si="55">34*1</f>
        <v>34</v>
      </c>
      <c r="AS147" s="8">
        <f t="shared" si="50"/>
        <v>2.9411764705882353E-2</v>
      </c>
    </row>
    <row r="148" spans="1:45" ht="27" customHeight="1" x14ac:dyDescent="0.2">
      <c r="A148" s="110"/>
      <c r="B148" s="14" t="s">
        <v>53</v>
      </c>
      <c r="C148" s="14">
        <v>9</v>
      </c>
      <c r="D148" s="1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3"/>
      <c r="U148" s="4"/>
      <c r="V148" s="4"/>
      <c r="W148" s="4"/>
      <c r="X148" s="4"/>
      <c r="Y148" s="4"/>
      <c r="Z148" s="4"/>
      <c r="AA148" s="4"/>
      <c r="AB148" s="4"/>
      <c r="AC148" s="4"/>
      <c r="AD148" s="3"/>
      <c r="AE148" s="4"/>
      <c r="AF148" s="4"/>
      <c r="AG148" s="4"/>
      <c r="AH148" s="4"/>
      <c r="AI148" s="7"/>
      <c r="AJ148" s="7"/>
      <c r="AK148" s="4"/>
      <c r="AL148" s="63" t="s">
        <v>79</v>
      </c>
      <c r="AM148" s="7"/>
      <c r="AN148" s="7"/>
      <c r="AO148" s="7"/>
      <c r="AP148" s="7"/>
      <c r="AQ148" s="7">
        <f t="shared" si="51"/>
        <v>1</v>
      </c>
      <c r="AR148" s="3">
        <f>34*2</f>
        <v>68</v>
      </c>
      <c r="AS148" s="8">
        <f t="shared" si="50"/>
        <v>1.4705882352941176E-2</v>
      </c>
    </row>
    <row r="149" spans="1:45" ht="27" customHeight="1" x14ac:dyDescent="0.2">
      <c r="A149" s="42"/>
      <c r="B149" s="43"/>
      <c r="C149" s="43"/>
      <c r="D149" s="43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2"/>
      <c r="AN149" s="42"/>
      <c r="AO149" s="42"/>
      <c r="AP149" s="42"/>
      <c r="AQ149" s="42"/>
      <c r="AR149" s="42"/>
      <c r="AS149" s="42"/>
    </row>
    <row r="150" spans="1:45" ht="12.75" hidden="1" customHeight="1" x14ac:dyDescent="0.2">
      <c r="A150" s="89"/>
      <c r="B150" s="105"/>
      <c r="C150" s="90"/>
      <c r="D150" s="13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74"/>
      <c r="AR150" s="114"/>
      <c r="AS150" s="115"/>
    </row>
    <row r="151" spans="1:45" hidden="1" x14ac:dyDescent="0.2">
      <c r="A151" s="91"/>
      <c r="B151" s="106"/>
      <c r="C151" s="92"/>
      <c r="D151" s="13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74"/>
      <c r="AR151" s="114"/>
      <c r="AS151" s="115"/>
    </row>
    <row r="152" spans="1:45" hidden="1" x14ac:dyDescent="0.2">
      <c r="A152" s="110"/>
      <c r="B152" s="93"/>
      <c r="C152" s="31"/>
      <c r="D152" s="1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7"/>
      <c r="AN152" s="7"/>
      <c r="AO152" s="7"/>
      <c r="AP152" s="7"/>
      <c r="AQ152" s="7"/>
      <c r="AR152" s="55"/>
      <c r="AS152" s="8"/>
    </row>
    <row r="153" spans="1:45" hidden="1" x14ac:dyDescent="0.2">
      <c r="A153" s="110"/>
      <c r="B153" s="117"/>
      <c r="C153" s="31"/>
      <c r="D153" s="1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7"/>
      <c r="AN153" s="7"/>
      <c r="AO153" s="7"/>
      <c r="AP153" s="7"/>
      <c r="AQ153" s="7"/>
      <c r="AR153" s="55"/>
      <c r="AS153" s="8"/>
    </row>
    <row r="154" spans="1:45" hidden="1" x14ac:dyDescent="0.2">
      <c r="A154" s="110"/>
      <c r="B154" s="94"/>
      <c r="C154" s="31"/>
      <c r="D154" s="1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7"/>
      <c r="AN154" s="7"/>
      <c r="AO154" s="7"/>
      <c r="AP154" s="7"/>
      <c r="AQ154" s="7"/>
      <c r="AR154" s="55"/>
      <c r="AS154" s="8"/>
    </row>
    <row r="155" spans="1:45" hidden="1" x14ac:dyDescent="0.2">
      <c r="A155" s="110"/>
      <c r="B155" s="93"/>
      <c r="C155" s="31"/>
      <c r="D155" s="1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7"/>
      <c r="AN155" s="7"/>
      <c r="AO155" s="7"/>
      <c r="AP155" s="7"/>
      <c r="AQ155" s="7"/>
      <c r="AR155" s="55"/>
      <c r="AS155" s="8"/>
    </row>
    <row r="156" spans="1:45" ht="15" hidden="1" customHeight="1" x14ac:dyDescent="0.2">
      <c r="A156" s="110"/>
      <c r="B156" s="117"/>
      <c r="C156" s="31"/>
      <c r="D156" s="1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7"/>
      <c r="AN156" s="7"/>
      <c r="AO156" s="7"/>
      <c r="AP156" s="7"/>
      <c r="AQ156" s="7"/>
      <c r="AR156" s="55"/>
      <c r="AS156" s="8"/>
    </row>
    <row r="157" spans="1:45" hidden="1" x14ac:dyDescent="0.2">
      <c r="A157" s="110"/>
      <c r="B157" s="94"/>
      <c r="C157" s="31"/>
      <c r="D157" s="1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7"/>
      <c r="AN157" s="7"/>
      <c r="AO157" s="7"/>
      <c r="AP157" s="7"/>
      <c r="AQ157" s="7"/>
      <c r="AR157" s="55"/>
      <c r="AS157" s="8"/>
    </row>
    <row r="158" spans="1:45" hidden="1" x14ac:dyDescent="0.2">
      <c r="A158" s="110"/>
      <c r="B158" s="93"/>
      <c r="C158" s="31"/>
      <c r="D158" s="1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7"/>
      <c r="AN158" s="7"/>
      <c r="AO158" s="7"/>
      <c r="AP158" s="7"/>
      <c r="AQ158" s="7"/>
      <c r="AR158" s="55"/>
      <c r="AS158" s="8"/>
    </row>
    <row r="159" spans="1:45" hidden="1" x14ac:dyDescent="0.2">
      <c r="A159" s="110"/>
      <c r="B159" s="117"/>
      <c r="C159" s="31"/>
      <c r="D159" s="1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7"/>
      <c r="AN159" s="7"/>
      <c r="AO159" s="7"/>
      <c r="AP159" s="7"/>
      <c r="AQ159" s="7"/>
      <c r="AR159" s="55"/>
      <c r="AS159" s="8"/>
    </row>
    <row r="160" spans="1:45" hidden="1" x14ac:dyDescent="0.2">
      <c r="A160" s="110"/>
      <c r="B160" s="94"/>
      <c r="C160" s="31"/>
      <c r="D160" s="15"/>
      <c r="E160" s="4"/>
      <c r="F160" s="4"/>
      <c r="G160" s="4"/>
      <c r="H160" s="4"/>
      <c r="I160" s="3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7"/>
      <c r="AN160" s="7"/>
      <c r="AO160" s="7"/>
      <c r="AP160" s="7"/>
      <c r="AQ160" s="7"/>
      <c r="AR160" s="55"/>
      <c r="AS160" s="8"/>
    </row>
    <row r="161" spans="1:45" ht="14.25" hidden="1" customHeight="1" x14ac:dyDescent="0.2">
      <c r="A161" s="110"/>
      <c r="B161" s="93"/>
      <c r="C161" s="31"/>
      <c r="D161" s="15"/>
      <c r="E161" s="4"/>
      <c r="F161" s="4"/>
      <c r="G161" s="4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7"/>
      <c r="AN161" s="7"/>
      <c r="AO161" s="7"/>
      <c r="AP161" s="7"/>
      <c r="AQ161" s="7"/>
      <c r="AR161" s="55"/>
      <c r="AS161" s="8"/>
    </row>
    <row r="162" spans="1:45" hidden="1" x14ac:dyDescent="0.2">
      <c r="A162" s="110"/>
      <c r="B162" s="117"/>
      <c r="C162" s="31"/>
      <c r="D162" s="54"/>
      <c r="E162" s="4"/>
      <c r="F162" s="4"/>
      <c r="G162" s="4"/>
      <c r="H162" s="3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7"/>
      <c r="AN162" s="7"/>
      <c r="AO162" s="7"/>
      <c r="AP162" s="7"/>
      <c r="AQ162" s="7"/>
      <c r="AR162" s="55"/>
      <c r="AS162" s="8"/>
    </row>
    <row r="163" spans="1:45" hidden="1" x14ac:dyDescent="0.2">
      <c r="A163" s="110"/>
      <c r="B163" s="94"/>
      <c r="C163" s="31"/>
      <c r="D163" s="1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7"/>
      <c r="AJ163" s="7"/>
      <c r="AK163" s="4"/>
      <c r="AL163" s="4"/>
      <c r="AM163" s="7"/>
      <c r="AN163" s="7"/>
      <c r="AO163" s="7"/>
      <c r="AP163" s="7"/>
      <c r="AQ163" s="7"/>
      <c r="AR163" s="55"/>
      <c r="AS163" s="8"/>
    </row>
    <row r="164" spans="1:45" hidden="1" x14ac:dyDescent="0.2">
      <c r="A164" s="110"/>
      <c r="B164" s="93"/>
      <c r="C164" s="31"/>
      <c r="D164" s="1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7"/>
      <c r="AJ164" s="7"/>
      <c r="AK164" s="4"/>
      <c r="AL164" s="4"/>
      <c r="AM164" s="7"/>
      <c r="AN164" s="7"/>
      <c r="AO164" s="7"/>
      <c r="AP164" s="7"/>
      <c r="AQ164" s="7"/>
      <c r="AR164" s="55"/>
      <c r="AS164" s="8"/>
    </row>
    <row r="165" spans="1:45" hidden="1" x14ac:dyDescent="0.2">
      <c r="A165" s="110"/>
      <c r="B165" s="117"/>
      <c r="C165" s="31"/>
      <c r="D165" s="1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7"/>
      <c r="AJ165" s="7"/>
      <c r="AK165" s="4"/>
      <c r="AL165" s="4"/>
      <c r="AM165" s="7"/>
      <c r="AN165" s="7"/>
      <c r="AO165" s="7"/>
      <c r="AP165" s="7"/>
      <c r="AQ165" s="7"/>
      <c r="AR165" s="55"/>
      <c r="AS165" s="8"/>
    </row>
    <row r="166" spans="1:45" hidden="1" x14ac:dyDescent="0.2">
      <c r="A166" s="110"/>
      <c r="B166" s="94"/>
      <c r="C166" s="31"/>
      <c r="D166" s="1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7"/>
      <c r="AJ166" s="7"/>
      <c r="AK166" s="4"/>
      <c r="AL166" s="4"/>
      <c r="AM166" s="7"/>
      <c r="AN166" s="7"/>
      <c r="AO166" s="7"/>
      <c r="AP166" s="7"/>
      <c r="AQ166" s="7"/>
      <c r="AR166" s="55"/>
      <c r="AS166" s="8"/>
    </row>
    <row r="167" spans="1:45" hidden="1" x14ac:dyDescent="0.2">
      <c r="A167" s="110"/>
      <c r="B167" s="93"/>
      <c r="C167" s="31"/>
      <c r="D167" s="1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7"/>
      <c r="AJ167" s="7"/>
      <c r="AK167" s="4"/>
      <c r="AL167" s="4"/>
      <c r="AM167" s="7"/>
      <c r="AN167" s="7"/>
      <c r="AO167" s="7"/>
      <c r="AP167" s="7"/>
      <c r="AQ167" s="7"/>
      <c r="AR167" s="55"/>
      <c r="AS167" s="8"/>
    </row>
    <row r="168" spans="1:45" hidden="1" x14ac:dyDescent="0.2">
      <c r="A168" s="110"/>
      <c r="B168" s="117"/>
      <c r="C168" s="31"/>
      <c r="D168" s="1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7"/>
      <c r="AJ168" s="7"/>
      <c r="AK168" s="4"/>
      <c r="AL168" s="4"/>
      <c r="AM168" s="7"/>
      <c r="AN168" s="7"/>
      <c r="AO168" s="7"/>
      <c r="AP168" s="7"/>
      <c r="AQ168" s="7"/>
      <c r="AR168" s="55"/>
      <c r="AS168" s="8"/>
    </row>
    <row r="169" spans="1:45" hidden="1" x14ac:dyDescent="0.2">
      <c r="A169" s="110"/>
      <c r="B169" s="94"/>
      <c r="C169" s="31"/>
      <c r="D169" s="1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7"/>
      <c r="AJ169" s="7"/>
      <c r="AK169" s="4"/>
      <c r="AL169" s="4"/>
      <c r="AM169" s="7"/>
      <c r="AN169" s="7"/>
      <c r="AO169" s="7"/>
      <c r="AP169" s="7"/>
      <c r="AQ169" s="7"/>
      <c r="AR169" s="55"/>
      <c r="AS169" s="8"/>
    </row>
    <row r="170" spans="1:45" hidden="1" x14ac:dyDescent="0.2">
      <c r="A170" s="110"/>
      <c r="B170" s="93"/>
      <c r="C170" s="31"/>
      <c r="D170" s="15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7"/>
      <c r="AJ170" s="7"/>
      <c r="AK170" s="4"/>
      <c r="AL170" s="4"/>
      <c r="AM170" s="7"/>
      <c r="AN170" s="7"/>
      <c r="AO170" s="7"/>
      <c r="AP170" s="7"/>
      <c r="AQ170" s="7"/>
      <c r="AR170" s="55"/>
      <c r="AS170" s="8"/>
    </row>
    <row r="171" spans="1:45" hidden="1" x14ac:dyDescent="0.2">
      <c r="A171" s="110"/>
      <c r="B171" s="117"/>
      <c r="C171" s="31"/>
      <c r="D171" s="15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7"/>
      <c r="AJ171" s="7"/>
      <c r="AK171" s="4"/>
      <c r="AL171" s="4"/>
      <c r="AM171" s="7"/>
      <c r="AN171" s="7"/>
      <c r="AO171" s="7"/>
      <c r="AP171" s="7"/>
      <c r="AQ171" s="7"/>
      <c r="AR171" s="55"/>
      <c r="AS171" s="8"/>
    </row>
    <row r="172" spans="1:45" hidden="1" x14ac:dyDescent="0.2">
      <c r="A172" s="110"/>
      <c r="B172" s="117"/>
      <c r="C172" s="31"/>
      <c r="D172" s="1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7"/>
      <c r="AJ172" s="7"/>
      <c r="AK172" s="4"/>
      <c r="AL172" s="4"/>
      <c r="AM172" s="7"/>
      <c r="AN172" s="7"/>
      <c r="AO172" s="7"/>
      <c r="AP172" s="7"/>
      <c r="AQ172" s="7"/>
      <c r="AR172" s="55"/>
      <c r="AS172" s="8"/>
    </row>
    <row r="173" spans="1:45" hidden="1" x14ac:dyDescent="0.2">
      <c r="A173" s="110"/>
      <c r="B173" s="93"/>
      <c r="C173" s="31"/>
      <c r="D173" s="1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7"/>
      <c r="AJ173" s="7"/>
      <c r="AK173" s="4"/>
      <c r="AL173" s="4"/>
      <c r="AM173" s="7"/>
      <c r="AN173" s="7"/>
      <c r="AO173" s="7"/>
      <c r="AP173" s="7"/>
      <c r="AQ173" s="7"/>
      <c r="AR173" s="55"/>
      <c r="AS173" s="8"/>
    </row>
    <row r="174" spans="1:45" hidden="1" x14ac:dyDescent="0.2">
      <c r="A174" s="110"/>
      <c r="B174" s="117"/>
      <c r="C174" s="31"/>
      <c r="D174" s="1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7"/>
      <c r="AJ174" s="7"/>
      <c r="AK174" s="4"/>
      <c r="AL174" s="4"/>
      <c r="AM174" s="7"/>
      <c r="AN174" s="7"/>
      <c r="AO174" s="7"/>
      <c r="AP174" s="7"/>
      <c r="AQ174" s="7"/>
      <c r="AR174" s="55"/>
      <c r="AS174" s="8"/>
    </row>
    <row r="175" spans="1:45" hidden="1" x14ac:dyDescent="0.2">
      <c r="A175" s="110"/>
      <c r="B175" s="94"/>
      <c r="C175" s="31"/>
      <c r="D175" s="1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7"/>
      <c r="AJ175" s="7"/>
      <c r="AK175" s="4"/>
      <c r="AL175" s="4"/>
      <c r="AM175" s="7"/>
      <c r="AN175" s="7"/>
      <c r="AO175" s="7"/>
      <c r="AP175" s="7"/>
      <c r="AQ175" s="7"/>
      <c r="AR175" s="55"/>
      <c r="AS175" s="8"/>
    </row>
    <row r="176" spans="1:45" hidden="1" x14ac:dyDescent="0.2">
      <c r="A176" s="110"/>
      <c r="B176" s="80"/>
      <c r="C176" s="31"/>
      <c r="D176" s="1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7"/>
      <c r="AJ176" s="7"/>
      <c r="AK176" s="4"/>
      <c r="AL176" s="4"/>
      <c r="AM176" s="7"/>
      <c r="AN176" s="7"/>
      <c r="AO176" s="7"/>
      <c r="AP176" s="7"/>
      <c r="AQ176" s="7"/>
      <c r="AR176" s="55"/>
      <c r="AS176" s="8"/>
    </row>
    <row r="177" spans="1:45" hidden="1" x14ac:dyDescent="0.2">
      <c r="A177" s="110"/>
      <c r="B177" s="80"/>
      <c r="C177" s="31"/>
      <c r="D177" s="1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7"/>
      <c r="AJ177" s="7"/>
      <c r="AK177" s="4"/>
      <c r="AL177" s="4"/>
      <c r="AM177" s="7"/>
      <c r="AN177" s="7"/>
      <c r="AO177" s="7"/>
      <c r="AP177" s="7"/>
      <c r="AQ177" s="7"/>
      <c r="AR177" s="55"/>
      <c r="AS177" s="8"/>
    </row>
    <row r="178" spans="1:45" hidden="1" x14ac:dyDescent="0.2">
      <c r="A178" s="110"/>
      <c r="B178" s="80"/>
      <c r="C178" s="31"/>
      <c r="D178" s="1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7"/>
      <c r="AJ178" s="7"/>
      <c r="AK178" s="4"/>
      <c r="AL178" s="4"/>
      <c r="AM178" s="7"/>
      <c r="AN178" s="7"/>
      <c r="AO178" s="7"/>
      <c r="AP178" s="7"/>
      <c r="AQ178" s="7"/>
      <c r="AR178" s="55"/>
      <c r="AS178" s="8"/>
    </row>
    <row r="179" spans="1:45" hidden="1" x14ac:dyDescent="0.2">
      <c r="A179" s="110"/>
      <c r="B179" s="80"/>
      <c r="C179" s="31"/>
      <c r="D179" s="15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7"/>
      <c r="AJ179" s="7"/>
      <c r="AK179" s="4"/>
      <c r="AL179" s="4"/>
      <c r="AM179" s="7"/>
      <c r="AN179" s="7"/>
      <c r="AO179" s="7"/>
      <c r="AP179" s="7"/>
      <c r="AQ179" s="7"/>
      <c r="AR179" s="55"/>
      <c r="AS179" s="8"/>
    </row>
    <row r="180" spans="1:45" hidden="1" x14ac:dyDescent="0.2">
      <c r="A180" s="110"/>
      <c r="B180" s="80"/>
      <c r="C180" s="31"/>
      <c r="D180" s="1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7"/>
      <c r="AJ180" s="7"/>
      <c r="AK180" s="4"/>
      <c r="AL180" s="4"/>
      <c r="AM180" s="7"/>
      <c r="AN180" s="7"/>
      <c r="AO180" s="7"/>
      <c r="AP180" s="7"/>
      <c r="AQ180" s="7"/>
      <c r="AR180" s="55"/>
      <c r="AS180" s="8"/>
    </row>
    <row r="181" spans="1:45" hidden="1" x14ac:dyDescent="0.2">
      <c r="A181" s="110"/>
      <c r="B181" s="80"/>
      <c r="C181" s="31"/>
      <c r="D181" s="1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7"/>
      <c r="AJ181" s="7"/>
      <c r="AK181" s="4"/>
      <c r="AL181" s="4"/>
      <c r="AM181" s="7"/>
      <c r="AN181" s="7"/>
      <c r="AO181" s="7"/>
      <c r="AP181" s="7"/>
      <c r="AQ181" s="7"/>
      <c r="AR181" s="55"/>
      <c r="AS181" s="8"/>
    </row>
    <row r="182" spans="1:45" hidden="1" x14ac:dyDescent="0.2">
      <c r="A182" s="110"/>
      <c r="B182" s="93"/>
      <c r="C182" s="31"/>
      <c r="D182" s="1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7"/>
      <c r="AJ182" s="7"/>
      <c r="AK182" s="4"/>
      <c r="AL182" s="4"/>
      <c r="AM182" s="7"/>
      <c r="AN182" s="7"/>
      <c r="AO182" s="7"/>
      <c r="AP182" s="7"/>
      <c r="AQ182" s="7"/>
      <c r="AR182" s="55"/>
      <c r="AS182" s="8"/>
    </row>
    <row r="183" spans="1:45" hidden="1" x14ac:dyDescent="0.2">
      <c r="A183" s="110"/>
      <c r="B183" s="117"/>
      <c r="C183" s="31"/>
      <c r="D183" s="1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7"/>
      <c r="AJ183" s="7"/>
      <c r="AK183" s="4"/>
      <c r="AL183" s="4"/>
      <c r="AM183" s="7"/>
      <c r="AN183" s="7"/>
      <c r="AO183" s="7"/>
      <c r="AP183" s="7"/>
      <c r="AQ183" s="7"/>
      <c r="AR183" s="55"/>
      <c r="AS183" s="8"/>
    </row>
    <row r="184" spans="1:45" hidden="1" x14ac:dyDescent="0.2">
      <c r="A184" s="110"/>
      <c r="B184" s="94"/>
      <c r="C184" s="31"/>
      <c r="D184" s="1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7"/>
      <c r="AJ184" s="7"/>
      <c r="AK184" s="4"/>
      <c r="AL184" s="4"/>
      <c r="AM184" s="7"/>
      <c r="AN184" s="7"/>
      <c r="AO184" s="7"/>
      <c r="AP184" s="7"/>
      <c r="AQ184" s="7"/>
      <c r="AR184" s="55"/>
      <c r="AS184" s="8"/>
    </row>
    <row r="185" spans="1:45" hidden="1" x14ac:dyDescent="0.2">
      <c r="A185" s="110"/>
      <c r="B185" s="93"/>
      <c r="C185" s="31"/>
      <c r="D185" s="1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7"/>
      <c r="AJ185" s="7"/>
      <c r="AK185" s="4"/>
      <c r="AL185" s="4"/>
      <c r="AM185" s="7"/>
      <c r="AN185" s="7"/>
      <c r="AO185" s="7"/>
      <c r="AP185" s="7"/>
      <c r="AQ185" s="7"/>
      <c r="AR185" s="55"/>
      <c r="AS185" s="8"/>
    </row>
    <row r="186" spans="1:45" hidden="1" x14ac:dyDescent="0.2">
      <c r="A186" s="110"/>
      <c r="B186" s="117"/>
      <c r="C186" s="31"/>
      <c r="D186" s="1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7"/>
      <c r="AJ186" s="7"/>
      <c r="AK186" s="4"/>
      <c r="AL186" s="4"/>
      <c r="AM186" s="7"/>
      <c r="AN186" s="7"/>
      <c r="AO186" s="7"/>
      <c r="AP186" s="7"/>
      <c r="AQ186" s="7"/>
      <c r="AR186" s="55"/>
      <c r="AS186" s="8"/>
    </row>
    <row r="187" spans="1:45" hidden="1" x14ac:dyDescent="0.2">
      <c r="A187" s="110"/>
      <c r="B187" s="94"/>
      <c r="C187" s="31"/>
      <c r="D187" s="1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7"/>
      <c r="AJ187" s="7"/>
      <c r="AK187" s="4"/>
      <c r="AL187" s="4"/>
      <c r="AM187" s="7"/>
      <c r="AN187" s="7"/>
      <c r="AO187" s="7"/>
      <c r="AP187" s="7"/>
      <c r="AQ187" s="7"/>
      <c r="AR187" s="55"/>
      <c r="AS187" s="8"/>
    </row>
    <row r="188" spans="1:45" hidden="1" x14ac:dyDescent="0.2">
      <c r="A188" s="110"/>
      <c r="B188" s="93"/>
      <c r="C188" s="31"/>
      <c r="D188" s="1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7"/>
      <c r="AJ188" s="7"/>
      <c r="AK188" s="4"/>
      <c r="AL188" s="4"/>
      <c r="AM188" s="7"/>
      <c r="AN188" s="7"/>
      <c r="AO188" s="7"/>
      <c r="AP188" s="7"/>
      <c r="AQ188" s="7"/>
      <c r="AR188" s="55"/>
      <c r="AS188" s="8"/>
    </row>
    <row r="189" spans="1:45" hidden="1" x14ac:dyDescent="0.2">
      <c r="A189" s="110"/>
      <c r="B189" s="117"/>
      <c r="C189" s="31"/>
      <c r="D189" s="1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7"/>
      <c r="AJ189" s="7"/>
      <c r="AK189" s="4"/>
      <c r="AL189" s="4"/>
      <c r="AM189" s="7"/>
      <c r="AN189" s="7"/>
      <c r="AO189" s="7"/>
      <c r="AP189" s="7"/>
      <c r="AQ189" s="7"/>
      <c r="AR189" s="55"/>
      <c r="AS189" s="8"/>
    </row>
    <row r="190" spans="1:45" hidden="1" x14ac:dyDescent="0.2">
      <c r="A190" s="110"/>
      <c r="B190" s="94"/>
      <c r="C190" s="31"/>
      <c r="D190" s="15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7"/>
      <c r="AJ190" s="7"/>
      <c r="AK190" s="4"/>
      <c r="AL190" s="4"/>
      <c r="AM190" s="7"/>
      <c r="AN190" s="7"/>
      <c r="AO190" s="7"/>
      <c r="AP190" s="7"/>
      <c r="AQ190" s="7"/>
      <c r="AR190" s="55"/>
      <c r="AS190" s="8"/>
    </row>
    <row r="191" spans="1:45" hidden="1" x14ac:dyDescent="0.2">
      <c r="A191" s="110"/>
      <c r="B191" s="80"/>
      <c r="C191" s="31"/>
      <c r="D191" s="1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7"/>
      <c r="AJ191" s="7"/>
      <c r="AK191" s="4"/>
      <c r="AL191" s="4"/>
      <c r="AM191" s="7"/>
      <c r="AN191" s="7"/>
      <c r="AO191" s="7"/>
      <c r="AP191" s="7"/>
      <c r="AQ191" s="7"/>
      <c r="AR191" s="55"/>
      <c r="AS191" s="8"/>
    </row>
    <row r="192" spans="1:45" hidden="1" x14ac:dyDescent="0.2">
      <c r="A192" s="110"/>
      <c r="B192" s="80"/>
      <c r="C192" s="31"/>
      <c r="D192" s="1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7"/>
      <c r="AJ192" s="7"/>
      <c r="AK192" s="4"/>
      <c r="AL192" s="4"/>
      <c r="AM192" s="7"/>
      <c r="AN192" s="7"/>
      <c r="AO192" s="7"/>
      <c r="AP192" s="7"/>
      <c r="AQ192" s="7"/>
      <c r="AR192" s="55"/>
      <c r="AS192" s="8"/>
    </row>
    <row r="193" spans="1:45" hidden="1" x14ac:dyDescent="0.2">
      <c r="A193" s="110"/>
      <c r="B193" s="80"/>
      <c r="C193" s="31"/>
      <c r="D193" s="1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7"/>
      <c r="AJ193" s="7"/>
      <c r="AK193" s="4"/>
      <c r="AL193" s="4"/>
      <c r="AM193" s="7"/>
      <c r="AN193" s="7"/>
      <c r="AO193" s="7"/>
      <c r="AP193" s="7"/>
      <c r="AQ193" s="7"/>
      <c r="AR193" s="55"/>
      <c r="AS193" s="8"/>
    </row>
    <row r="194" spans="1:45" hidden="1" x14ac:dyDescent="0.2">
      <c r="A194" s="110"/>
      <c r="B194" s="80"/>
      <c r="C194" s="31"/>
      <c r="D194" s="1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7"/>
      <c r="AJ194" s="7"/>
      <c r="AK194" s="4"/>
      <c r="AL194" s="4"/>
      <c r="AM194" s="7"/>
      <c r="AN194" s="7"/>
      <c r="AO194" s="7"/>
      <c r="AP194" s="7"/>
      <c r="AQ194" s="7"/>
      <c r="AR194" s="55"/>
      <c r="AS194" s="8"/>
    </row>
    <row r="195" spans="1:45" hidden="1" x14ac:dyDescent="0.2">
      <c r="A195" s="110"/>
      <c r="B195" s="80"/>
      <c r="C195" s="31"/>
      <c r="D195" s="1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7"/>
      <c r="AJ195" s="7"/>
      <c r="AK195" s="4"/>
      <c r="AL195" s="4"/>
      <c r="AM195" s="7"/>
      <c r="AN195" s="7"/>
      <c r="AO195" s="7"/>
      <c r="AP195" s="7"/>
      <c r="AQ195" s="7"/>
      <c r="AR195" s="55"/>
      <c r="AS195" s="8"/>
    </row>
    <row r="196" spans="1:45" hidden="1" x14ac:dyDescent="0.2">
      <c r="A196" s="110"/>
      <c r="B196" s="80"/>
      <c r="C196" s="31"/>
      <c r="D196" s="1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7"/>
      <c r="AJ196" s="7"/>
      <c r="AK196" s="4"/>
      <c r="AL196" s="4"/>
      <c r="AM196" s="7"/>
      <c r="AN196" s="7"/>
      <c r="AO196" s="7"/>
      <c r="AP196" s="7"/>
      <c r="AQ196" s="7"/>
      <c r="AR196" s="55"/>
      <c r="AS196" s="8"/>
    </row>
    <row r="197" spans="1:45" ht="14.25" hidden="1" customHeight="1" x14ac:dyDescent="0.2">
      <c r="A197" s="110"/>
      <c r="B197" s="93"/>
      <c r="C197" s="31"/>
      <c r="D197" s="1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7"/>
      <c r="AJ197" s="7"/>
      <c r="AK197" s="4"/>
      <c r="AL197" s="4"/>
      <c r="AM197" s="7"/>
      <c r="AN197" s="7"/>
      <c r="AO197" s="7"/>
      <c r="AP197" s="7"/>
      <c r="AQ197" s="7"/>
      <c r="AR197" s="55"/>
      <c r="AS197" s="8"/>
    </row>
    <row r="198" spans="1:45" hidden="1" x14ac:dyDescent="0.2">
      <c r="A198" s="110"/>
      <c r="B198" s="117"/>
      <c r="C198" s="31"/>
      <c r="D198" s="1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7"/>
      <c r="AJ198" s="7"/>
      <c r="AK198" s="4"/>
      <c r="AL198" s="4"/>
      <c r="AM198" s="7"/>
      <c r="AN198" s="7"/>
      <c r="AO198" s="7"/>
      <c r="AP198" s="7"/>
      <c r="AQ198" s="7"/>
      <c r="AR198" s="55"/>
      <c r="AS198" s="8"/>
    </row>
    <row r="199" spans="1:45" hidden="1" x14ac:dyDescent="0.2">
      <c r="A199" s="110"/>
      <c r="B199" s="94"/>
      <c r="C199" s="31"/>
      <c r="D199" s="1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7"/>
      <c r="AJ199" s="7"/>
      <c r="AK199" s="4"/>
      <c r="AL199" s="4"/>
      <c r="AM199" s="7"/>
      <c r="AN199" s="7"/>
      <c r="AO199" s="7"/>
      <c r="AP199" s="7"/>
      <c r="AQ199" s="7"/>
      <c r="AR199" s="55"/>
      <c r="AS199" s="8"/>
    </row>
    <row r="200" spans="1:45" ht="23.25" hidden="1" customHeight="1" x14ac:dyDescent="0.2">
      <c r="A200" s="42"/>
      <c r="B200" s="43"/>
      <c r="C200" s="43"/>
      <c r="D200" s="43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2"/>
      <c r="AN200" s="42"/>
      <c r="AO200" s="42"/>
      <c r="AP200" s="42"/>
      <c r="AQ200" s="42"/>
      <c r="AR200" s="42"/>
      <c r="AS200" s="42"/>
    </row>
    <row r="201" spans="1:45" ht="124.5" hidden="1" customHeight="1" x14ac:dyDescent="0.2">
      <c r="A201" s="118"/>
      <c r="B201" s="119"/>
      <c r="C201" s="119"/>
      <c r="D201" s="120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114"/>
      <c r="AR201" s="114"/>
      <c r="AS201" s="115"/>
    </row>
    <row r="202" spans="1:45" ht="12" hidden="1" customHeight="1" x14ac:dyDescent="0.2">
      <c r="A202" s="89"/>
      <c r="B202" s="105"/>
      <c r="C202" s="90"/>
      <c r="D202" s="13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114"/>
      <c r="AR202" s="114"/>
      <c r="AS202" s="115"/>
    </row>
    <row r="203" spans="1:45" hidden="1" x14ac:dyDescent="0.2">
      <c r="A203" s="91"/>
      <c r="B203" s="106"/>
      <c r="C203" s="92"/>
      <c r="D203" s="13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114"/>
      <c r="AR203" s="114"/>
      <c r="AS203" s="115"/>
    </row>
    <row r="204" spans="1:45" hidden="1" x14ac:dyDescent="0.2">
      <c r="A204" s="110"/>
      <c r="B204" s="93"/>
      <c r="C204" s="31"/>
      <c r="D204" s="1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7"/>
      <c r="AN204" s="7"/>
      <c r="AO204" s="7"/>
      <c r="AP204" s="7"/>
      <c r="AQ204" s="7"/>
      <c r="AR204" s="55"/>
      <c r="AS204" s="8"/>
    </row>
    <row r="205" spans="1:45" hidden="1" x14ac:dyDescent="0.2">
      <c r="A205" s="110"/>
      <c r="B205" s="117"/>
      <c r="C205" s="31"/>
      <c r="D205" s="1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7"/>
      <c r="AN205" s="7"/>
      <c r="AO205" s="7"/>
      <c r="AP205" s="7"/>
      <c r="AQ205" s="7"/>
      <c r="AR205" s="55"/>
      <c r="AS205" s="8"/>
    </row>
    <row r="206" spans="1:45" hidden="1" x14ac:dyDescent="0.2">
      <c r="A206" s="110"/>
      <c r="B206" s="94"/>
      <c r="C206" s="31"/>
      <c r="D206" s="15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7"/>
      <c r="AN206" s="7"/>
      <c r="AO206" s="7"/>
      <c r="AP206" s="7"/>
      <c r="AQ206" s="7"/>
      <c r="AR206" s="55"/>
      <c r="AS206" s="8"/>
    </row>
    <row r="207" spans="1:45" hidden="1" x14ac:dyDescent="0.2">
      <c r="A207" s="110"/>
      <c r="B207" s="93"/>
      <c r="C207" s="31"/>
      <c r="D207" s="15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7"/>
      <c r="AN207" s="7"/>
      <c r="AO207" s="7"/>
      <c r="AP207" s="7"/>
      <c r="AQ207" s="7"/>
      <c r="AR207" s="55"/>
      <c r="AS207" s="8"/>
    </row>
    <row r="208" spans="1:45" hidden="1" x14ac:dyDescent="0.2">
      <c r="A208" s="110"/>
      <c r="B208" s="117"/>
      <c r="C208" s="31"/>
      <c r="D208" s="1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7"/>
      <c r="AN208" s="7"/>
      <c r="AO208" s="7"/>
      <c r="AP208" s="7"/>
      <c r="AQ208" s="7"/>
      <c r="AR208" s="55"/>
      <c r="AS208" s="8"/>
    </row>
    <row r="209" spans="1:45" hidden="1" x14ac:dyDescent="0.2">
      <c r="A209" s="110"/>
      <c r="B209" s="94"/>
      <c r="C209" s="31"/>
      <c r="D209" s="15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7"/>
      <c r="AN209" s="7"/>
      <c r="AO209" s="7"/>
      <c r="AP209" s="7"/>
      <c r="AQ209" s="7"/>
      <c r="AR209" s="55"/>
      <c r="AS209" s="8"/>
    </row>
    <row r="210" spans="1:45" hidden="1" x14ac:dyDescent="0.2">
      <c r="A210" s="110"/>
      <c r="B210" s="93"/>
      <c r="C210" s="31"/>
      <c r="D210" s="1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7"/>
      <c r="AN210" s="7"/>
      <c r="AO210" s="7"/>
      <c r="AP210" s="7"/>
      <c r="AQ210" s="7"/>
      <c r="AR210" s="55"/>
      <c r="AS210" s="8"/>
    </row>
    <row r="211" spans="1:45" hidden="1" x14ac:dyDescent="0.2">
      <c r="A211" s="110"/>
      <c r="B211" s="117"/>
      <c r="C211" s="31"/>
      <c r="D211" s="1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7"/>
      <c r="AN211" s="7"/>
      <c r="AO211" s="7"/>
      <c r="AP211" s="7"/>
      <c r="AQ211" s="7"/>
      <c r="AR211" s="55"/>
      <c r="AS211" s="8"/>
    </row>
    <row r="212" spans="1:45" hidden="1" x14ac:dyDescent="0.2">
      <c r="A212" s="110"/>
      <c r="B212" s="94"/>
      <c r="C212" s="31"/>
      <c r="D212" s="15"/>
      <c r="E212" s="4"/>
      <c r="F212" s="4"/>
      <c r="G212" s="4"/>
      <c r="H212" s="4"/>
      <c r="I212" s="3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7"/>
      <c r="AN212" s="7"/>
      <c r="AO212" s="7"/>
      <c r="AP212" s="7"/>
      <c r="AQ212" s="7"/>
      <c r="AR212" s="55"/>
      <c r="AS212" s="8"/>
    </row>
    <row r="213" spans="1:45" hidden="1" x14ac:dyDescent="0.2">
      <c r="A213" s="110"/>
      <c r="B213" s="93"/>
      <c r="C213" s="31"/>
      <c r="D213" s="15"/>
      <c r="E213" s="4"/>
      <c r="F213" s="4"/>
      <c r="G213" s="4"/>
      <c r="I213" s="3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7"/>
      <c r="AN213" s="7"/>
      <c r="AO213" s="7"/>
      <c r="AP213" s="7"/>
      <c r="AQ213" s="7"/>
      <c r="AR213" s="55"/>
      <c r="AS213" s="8"/>
    </row>
    <row r="214" spans="1:45" hidden="1" x14ac:dyDescent="0.2">
      <c r="A214" s="110"/>
      <c r="B214" s="117"/>
      <c r="C214" s="31"/>
      <c r="D214" s="54"/>
      <c r="E214" s="4"/>
      <c r="F214" s="4"/>
      <c r="G214" s="4"/>
      <c r="H214" s="3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7"/>
      <c r="AN214" s="7"/>
      <c r="AO214" s="7"/>
      <c r="AP214" s="7"/>
      <c r="AQ214" s="7"/>
      <c r="AR214" s="55"/>
      <c r="AS214" s="8"/>
    </row>
    <row r="215" spans="1:45" hidden="1" x14ac:dyDescent="0.2">
      <c r="A215" s="110"/>
      <c r="B215" s="94"/>
      <c r="C215" s="31"/>
      <c r="D215" s="1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7"/>
      <c r="AJ215" s="7"/>
      <c r="AK215" s="4"/>
      <c r="AL215" s="4"/>
      <c r="AM215" s="7"/>
      <c r="AN215" s="7"/>
      <c r="AO215" s="7"/>
      <c r="AP215" s="7"/>
      <c r="AQ215" s="7"/>
      <c r="AR215" s="55"/>
      <c r="AS215" s="8"/>
    </row>
    <row r="216" spans="1:45" hidden="1" x14ac:dyDescent="0.2">
      <c r="A216" s="110"/>
      <c r="B216" s="93"/>
      <c r="C216" s="31"/>
      <c r="D216" s="15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7"/>
      <c r="AJ216" s="7"/>
      <c r="AK216" s="4"/>
      <c r="AL216" s="4"/>
      <c r="AM216" s="7"/>
      <c r="AN216" s="7"/>
      <c r="AO216" s="7"/>
      <c r="AP216" s="7"/>
      <c r="AQ216" s="7"/>
      <c r="AR216" s="55"/>
      <c r="AS216" s="8"/>
    </row>
    <row r="217" spans="1:45" hidden="1" x14ac:dyDescent="0.2">
      <c r="A217" s="110"/>
      <c r="B217" s="117"/>
      <c r="C217" s="31"/>
      <c r="D217" s="1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7"/>
      <c r="AJ217" s="7"/>
      <c r="AK217" s="4"/>
      <c r="AL217" s="4"/>
      <c r="AM217" s="7"/>
      <c r="AN217" s="7"/>
      <c r="AO217" s="7"/>
      <c r="AP217" s="7"/>
      <c r="AQ217" s="7"/>
      <c r="AR217" s="55"/>
      <c r="AS217" s="8"/>
    </row>
    <row r="218" spans="1:45" hidden="1" x14ac:dyDescent="0.2">
      <c r="A218" s="110"/>
      <c r="B218" s="94"/>
      <c r="C218" s="31"/>
      <c r="D218" s="1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7"/>
      <c r="AJ218" s="7"/>
      <c r="AK218" s="4"/>
      <c r="AL218" s="4"/>
      <c r="AM218" s="7"/>
      <c r="AN218" s="7"/>
      <c r="AO218" s="7"/>
      <c r="AP218" s="7"/>
      <c r="AQ218" s="7"/>
      <c r="AR218" s="55"/>
      <c r="AS218" s="8"/>
    </row>
    <row r="219" spans="1:45" hidden="1" x14ac:dyDescent="0.2">
      <c r="A219" s="110"/>
      <c r="B219" s="93"/>
      <c r="C219" s="31"/>
      <c r="D219" s="15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7"/>
      <c r="AJ219" s="7"/>
      <c r="AK219" s="4"/>
      <c r="AL219" s="4"/>
      <c r="AM219" s="7"/>
      <c r="AN219" s="7"/>
      <c r="AO219" s="7"/>
      <c r="AP219" s="7"/>
      <c r="AQ219" s="7"/>
      <c r="AR219" s="55"/>
      <c r="AS219" s="8"/>
    </row>
    <row r="220" spans="1:45" hidden="1" x14ac:dyDescent="0.2">
      <c r="A220" s="110"/>
      <c r="B220" s="117"/>
      <c r="C220" s="31"/>
      <c r="D220" s="1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7"/>
      <c r="AJ220" s="7"/>
      <c r="AK220" s="4"/>
      <c r="AL220" s="4"/>
      <c r="AM220" s="7"/>
      <c r="AN220" s="7"/>
      <c r="AO220" s="7"/>
      <c r="AP220" s="7"/>
      <c r="AQ220" s="7"/>
      <c r="AR220" s="55"/>
      <c r="AS220" s="8"/>
    </row>
    <row r="221" spans="1:45" hidden="1" x14ac:dyDescent="0.2">
      <c r="A221" s="110"/>
      <c r="B221" s="94"/>
      <c r="C221" s="31"/>
      <c r="D221" s="1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7"/>
      <c r="AJ221" s="7"/>
      <c r="AK221" s="4"/>
      <c r="AL221" s="4"/>
      <c r="AM221" s="7"/>
      <c r="AN221" s="7"/>
      <c r="AO221" s="7"/>
      <c r="AP221" s="7"/>
      <c r="AQ221" s="7"/>
      <c r="AR221" s="55"/>
      <c r="AS221" s="8"/>
    </row>
    <row r="222" spans="1:45" hidden="1" x14ac:dyDescent="0.2">
      <c r="A222" s="110"/>
      <c r="B222" s="93"/>
      <c r="C222" s="31"/>
      <c r="D222" s="15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7"/>
      <c r="AJ222" s="7"/>
      <c r="AK222" s="4"/>
      <c r="AL222" s="4"/>
      <c r="AM222" s="7"/>
      <c r="AN222" s="7"/>
      <c r="AO222" s="7"/>
      <c r="AP222" s="7"/>
      <c r="AQ222" s="7"/>
      <c r="AR222" s="55"/>
      <c r="AS222" s="8"/>
    </row>
    <row r="223" spans="1:45" hidden="1" x14ac:dyDescent="0.2">
      <c r="A223" s="110"/>
      <c r="B223" s="117"/>
      <c r="C223" s="31"/>
      <c r="D223" s="1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7"/>
      <c r="AJ223" s="7"/>
      <c r="AK223" s="4"/>
      <c r="AL223" s="4"/>
      <c r="AM223" s="7"/>
      <c r="AN223" s="7"/>
      <c r="AO223" s="7"/>
      <c r="AP223" s="7"/>
      <c r="AQ223" s="7"/>
      <c r="AR223" s="55"/>
      <c r="AS223" s="8"/>
    </row>
    <row r="224" spans="1:45" hidden="1" x14ac:dyDescent="0.2">
      <c r="A224" s="110"/>
      <c r="B224" s="117"/>
      <c r="C224" s="31"/>
      <c r="D224" s="15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7"/>
      <c r="AJ224" s="7"/>
      <c r="AK224" s="4"/>
      <c r="AL224" s="4"/>
      <c r="AM224" s="7"/>
      <c r="AN224" s="7"/>
      <c r="AO224" s="7"/>
      <c r="AP224" s="7"/>
      <c r="AQ224" s="7"/>
      <c r="AR224" s="55"/>
      <c r="AS224" s="8"/>
    </row>
    <row r="225" spans="1:45" hidden="1" x14ac:dyDescent="0.2">
      <c r="A225" s="110"/>
      <c r="B225" s="93"/>
      <c r="C225" s="31"/>
      <c r="D225" s="15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7"/>
      <c r="AJ225" s="7"/>
      <c r="AK225" s="4"/>
      <c r="AL225" s="4"/>
      <c r="AM225" s="7"/>
      <c r="AN225" s="7"/>
      <c r="AO225" s="7"/>
      <c r="AP225" s="7"/>
      <c r="AQ225" s="7"/>
      <c r="AR225" s="55"/>
      <c r="AS225" s="8"/>
    </row>
    <row r="226" spans="1:45" hidden="1" x14ac:dyDescent="0.2">
      <c r="A226" s="110"/>
      <c r="B226" s="117"/>
      <c r="C226" s="31"/>
      <c r="D226" s="1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7"/>
      <c r="AJ226" s="7"/>
      <c r="AK226" s="4"/>
      <c r="AL226" s="4"/>
      <c r="AM226" s="7"/>
      <c r="AN226" s="7"/>
      <c r="AO226" s="7"/>
      <c r="AP226" s="7"/>
      <c r="AQ226" s="7"/>
      <c r="AR226" s="55"/>
      <c r="AS226" s="8"/>
    </row>
    <row r="227" spans="1:45" hidden="1" x14ac:dyDescent="0.2">
      <c r="A227" s="110"/>
      <c r="B227" s="94"/>
      <c r="C227" s="31"/>
      <c r="D227" s="15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7"/>
      <c r="AJ227" s="7"/>
      <c r="AK227" s="4"/>
      <c r="AL227" s="4"/>
      <c r="AM227" s="7"/>
      <c r="AN227" s="7"/>
      <c r="AO227" s="7"/>
      <c r="AP227" s="7"/>
      <c r="AQ227" s="7"/>
      <c r="AR227" s="55"/>
      <c r="AS227" s="8"/>
    </row>
    <row r="228" spans="1:45" hidden="1" x14ac:dyDescent="0.2">
      <c r="A228" s="110"/>
      <c r="B228" s="80"/>
      <c r="C228" s="31"/>
      <c r="D228" s="15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7"/>
      <c r="AJ228" s="7"/>
      <c r="AK228" s="4"/>
      <c r="AL228" s="4"/>
      <c r="AM228" s="7"/>
      <c r="AN228" s="7"/>
      <c r="AO228" s="7"/>
      <c r="AP228" s="7"/>
      <c r="AQ228" s="7"/>
      <c r="AR228" s="55"/>
      <c r="AS228" s="8"/>
    </row>
    <row r="229" spans="1:45" hidden="1" x14ac:dyDescent="0.2">
      <c r="A229" s="110"/>
      <c r="B229" s="80"/>
      <c r="C229" s="31"/>
      <c r="D229" s="15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7"/>
      <c r="AJ229" s="7"/>
      <c r="AK229" s="4"/>
      <c r="AL229" s="4"/>
      <c r="AM229" s="7"/>
      <c r="AN229" s="7"/>
      <c r="AO229" s="7"/>
      <c r="AP229" s="7"/>
      <c r="AQ229" s="7"/>
      <c r="AR229" s="55"/>
      <c r="AS229" s="8"/>
    </row>
    <row r="230" spans="1:45" hidden="1" x14ac:dyDescent="0.2">
      <c r="A230" s="110"/>
      <c r="B230" s="80"/>
      <c r="C230" s="31"/>
      <c r="D230" s="15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7"/>
      <c r="AJ230" s="7"/>
      <c r="AK230" s="4"/>
      <c r="AL230" s="4"/>
      <c r="AM230" s="7"/>
      <c r="AN230" s="7"/>
      <c r="AO230" s="7"/>
      <c r="AP230" s="7"/>
      <c r="AQ230" s="7"/>
      <c r="AR230" s="55"/>
      <c r="AS230" s="8"/>
    </row>
    <row r="231" spans="1:45" hidden="1" x14ac:dyDescent="0.2">
      <c r="A231" s="110"/>
      <c r="B231" s="80"/>
      <c r="C231" s="31"/>
      <c r="D231" s="15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7"/>
      <c r="AJ231" s="7"/>
      <c r="AK231" s="4"/>
      <c r="AL231" s="4"/>
      <c r="AM231" s="7"/>
      <c r="AN231" s="7"/>
      <c r="AO231" s="7"/>
      <c r="AP231" s="7"/>
      <c r="AQ231" s="7"/>
      <c r="AR231" s="55"/>
      <c r="AS231" s="8"/>
    </row>
    <row r="232" spans="1:45" hidden="1" x14ac:dyDescent="0.2">
      <c r="A232" s="110"/>
      <c r="B232" s="80"/>
      <c r="C232" s="31"/>
      <c r="D232" s="15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7"/>
      <c r="AJ232" s="7"/>
      <c r="AK232" s="4"/>
      <c r="AL232" s="4"/>
      <c r="AM232" s="7"/>
      <c r="AN232" s="7"/>
      <c r="AO232" s="7"/>
      <c r="AP232" s="7"/>
      <c r="AQ232" s="7"/>
      <c r="AR232" s="55"/>
      <c r="AS232" s="8"/>
    </row>
    <row r="233" spans="1:45" hidden="1" x14ac:dyDescent="0.2">
      <c r="A233" s="110"/>
      <c r="B233" s="80"/>
      <c r="C233" s="31"/>
      <c r="D233" s="15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7"/>
      <c r="AJ233" s="7"/>
      <c r="AK233" s="4"/>
      <c r="AL233" s="4"/>
      <c r="AM233" s="7"/>
      <c r="AN233" s="7"/>
      <c r="AO233" s="7"/>
      <c r="AP233" s="7"/>
      <c r="AQ233" s="7"/>
      <c r="AR233" s="55"/>
      <c r="AS233" s="8"/>
    </row>
    <row r="234" spans="1:45" hidden="1" x14ac:dyDescent="0.2">
      <c r="A234" s="110"/>
      <c r="B234" s="93"/>
      <c r="C234" s="31"/>
      <c r="D234" s="15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7"/>
      <c r="AJ234" s="7"/>
      <c r="AK234" s="4"/>
      <c r="AL234" s="4"/>
      <c r="AM234" s="7"/>
      <c r="AN234" s="7"/>
      <c r="AO234" s="7"/>
      <c r="AP234" s="7"/>
      <c r="AQ234" s="7"/>
      <c r="AR234" s="55"/>
      <c r="AS234" s="8"/>
    </row>
    <row r="235" spans="1:45" hidden="1" x14ac:dyDescent="0.2">
      <c r="A235" s="110"/>
      <c r="B235" s="117"/>
      <c r="C235" s="31"/>
      <c r="D235" s="15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7"/>
      <c r="AJ235" s="7"/>
      <c r="AK235" s="4"/>
      <c r="AL235" s="4"/>
      <c r="AM235" s="7"/>
      <c r="AN235" s="7"/>
      <c r="AO235" s="7"/>
      <c r="AP235" s="7"/>
      <c r="AQ235" s="7"/>
      <c r="AR235" s="55"/>
      <c r="AS235" s="8"/>
    </row>
    <row r="236" spans="1:45" hidden="1" x14ac:dyDescent="0.2">
      <c r="A236" s="110"/>
      <c r="B236" s="94"/>
      <c r="C236" s="31"/>
      <c r="D236" s="15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7"/>
      <c r="AJ236" s="7"/>
      <c r="AK236" s="4"/>
      <c r="AL236" s="4"/>
      <c r="AM236" s="7"/>
      <c r="AN236" s="7"/>
      <c r="AO236" s="7"/>
      <c r="AP236" s="7"/>
      <c r="AQ236" s="7"/>
      <c r="AR236" s="55"/>
      <c r="AS236" s="8"/>
    </row>
    <row r="237" spans="1:45" hidden="1" x14ac:dyDescent="0.2">
      <c r="A237" s="110"/>
      <c r="B237" s="93"/>
      <c r="C237" s="31"/>
      <c r="D237" s="15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7"/>
      <c r="AJ237" s="7"/>
      <c r="AK237" s="4"/>
      <c r="AL237" s="4"/>
      <c r="AM237" s="7"/>
      <c r="AN237" s="7"/>
      <c r="AO237" s="7"/>
      <c r="AP237" s="7"/>
      <c r="AQ237" s="7"/>
      <c r="AR237" s="55"/>
      <c r="AS237" s="8"/>
    </row>
    <row r="238" spans="1:45" hidden="1" x14ac:dyDescent="0.2">
      <c r="A238" s="110"/>
      <c r="B238" s="117"/>
      <c r="C238" s="31"/>
      <c r="D238" s="1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7"/>
      <c r="AJ238" s="7"/>
      <c r="AK238" s="4"/>
      <c r="AL238" s="4"/>
      <c r="AM238" s="7"/>
      <c r="AN238" s="7"/>
      <c r="AO238" s="7"/>
      <c r="AP238" s="7"/>
      <c r="AQ238" s="7"/>
      <c r="AR238" s="55"/>
      <c r="AS238" s="8"/>
    </row>
    <row r="239" spans="1:45" hidden="1" x14ac:dyDescent="0.2">
      <c r="A239" s="110"/>
      <c r="B239" s="94"/>
      <c r="C239" s="31"/>
      <c r="D239" s="15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7"/>
      <c r="AJ239" s="7"/>
      <c r="AK239" s="4"/>
      <c r="AL239" s="4"/>
      <c r="AM239" s="7"/>
      <c r="AN239" s="7"/>
      <c r="AO239" s="7"/>
      <c r="AP239" s="7"/>
      <c r="AQ239" s="7"/>
      <c r="AR239" s="55"/>
      <c r="AS239" s="8"/>
    </row>
    <row r="240" spans="1:45" hidden="1" x14ac:dyDescent="0.2">
      <c r="A240" s="110"/>
      <c r="B240" s="93"/>
      <c r="C240" s="31"/>
      <c r="D240" s="15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7"/>
      <c r="AJ240" s="7"/>
      <c r="AK240" s="4"/>
      <c r="AL240" s="4"/>
      <c r="AM240" s="7"/>
      <c r="AN240" s="7"/>
      <c r="AO240" s="7"/>
      <c r="AP240" s="7"/>
      <c r="AQ240" s="7"/>
      <c r="AR240" s="55"/>
      <c r="AS240" s="8"/>
    </row>
    <row r="241" spans="1:45" hidden="1" x14ac:dyDescent="0.2">
      <c r="A241" s="110"/>
      <c r="B241" s="117"/>
      <c r="C241" s="31"/>
      <c r="D241" s="15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7"/>
      <c r="AJ241" s="7"/>
      <c r="AK241" s="4"/>
      <c r="AL241" s="4"/>
      <c r="AM241" s="7"/>
      <c r="AN241" s="7"/>
      <c r="AO241" s="7"/>
      <c r="AP241" s="7"/>
      <c r="AQ241" s="7"/>
      <c r="AR241" s="55"/>
      <c r="AS241" s="8"/>
    </row>
    <row r="242" spans="1:45" hidden="1" x14ac:dyDescent="0.2">
      <c r="A242" s="110"/>
      <c r="B242" s="94"/>
      <c r="C242" s="31"/>
      <c r="D242" s="15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7"/>
      <c r="AJ242" s="7"/>
      <c r="AK242" s="4"/>
      <c r="AL242" s="4"/>
      <c r="AM242" s="7"/>
      <c r="AN242" s="7"/>
      <c r="AO242" s="7"/>
      <c r="AP242" s="7"/>
      <c r="AQ242" s="7"/>
      <c r="AR242" s="55"/>
      <c r="AS242" s="8"/>
    </row>
    <row r="243" spans="1:45" hidden="1" x14ac:dyDescent="0.2">
      <c r="A243" s="110"/>
      <c r="B243" s="80"/>
      <c r="C243" s="31"/>
      <c r="D243" s="1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7"/>
      <c r="AJ243" s="7"/>
      <c r="AK243" s="4"/>
      <c r="AL243" s="4"/>
      <c r="AM243" s="7"/>
      <c r="AN243" s="7"/>
      <c r="AO243" s="7"/>
      <c r="AP243" s="7"/>
      <c r="AQ243" s="7"/>
      <c r="AR243" s="55"/>
      <c r="AS243" s="8"/>
    </row>
    <row r="244" spans="1:45" hidden="1" x14ac:dyDescent="0.2">
      <c r="A244" s="110"/>
      <c r="B244" s="80"/>
      <c r="C244" s="31"/>
      <c r="D244" s="15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7"/>
      <c r="AJ244" s="7"/>
      <c r="AK244" s="4"/>
      <c r="AL244" s="4"/>
      <c r="AM244" s="7"/>
      <c r="AN244" s="7"/>
      <c r="AO244" s="7"/>
      <c r="AP244" s="7"/>
      <c r="AQ244" s="7"/>
      <c r="AR244" s="55"/>
      <c r="AS244" s="8"/>
    </row>
    <row r="245" spans="1:45" hidden="1" x14ac:dyDescent="0.2">
      <c r="A245" s="110"/>
      <c r="B245" s="80"/>
      <c r="C245" s="31"/>
      <c r="D245" s="15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7"/>
      <c r="AJ245" s="7"/>
      <c r="AK245" s="4"/>
      <c r="AL245" s="4"/>
      <c r="AM245" s="7"/>
      <c r="AN245" s="7"/>
      <c r="AO245" s="7"/>
      <c r="AP245" s="7"/>
      <c r="AQ245" s="7"/>
      <c r="AR245" s="55"/>
      <c r="AS245" s="8"/>
    </row>
    <row r="246" spans="1:45" hidden="1" x14ac:dyDescent="0.2">
      <c r="A246" s="110"/>
      <c r="B246" s="80"/>
      <c r="C246" s="31"/>
      <c r="D246" s="15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7"/>
      <c r="AJ246" s="7"/>
      <c r="AK246" s="4"/>
      <c r="AL246" s="4"/>
      <c r="AM246" s="7"/>
      <c r="AN246" s="7"/>
      <c r="AO246" s="7"/>
      <c r="AP246" s="7"/>
      <c r="AQ246" s="7"/>
      <c r="AR246" s="55"/>
      <c r="AS246" s="8"/>
    </row>
    <row r="247" spans="1:45" hidden="1" x14ac:dyDescent="0.2">
      <c r="A247" s="110"/>
      <c r="B247" s="80"/>
      <c r="C247" s="31"/>
      <c r="D247" s="15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7"/>
      <c r="AJ247" s="7"/>
      <c r="AK247" s="4"/>
      <c r="AL247" s="4"/>
      <c r="AM247" s="7"/>
      <c r="AN247" s="7"/>
      <c r="AO247" s="7"/>
      <c r="AP247" s="7"/>
      <c r="AQ247" s="7"/>
      <c r="AR247" s="55"/>
      <c r="AS247" s="8"/>
    </row>
    <row r="248" spans="1:45" hidden="1" x14ac:dyDescent="0.2">
      <c r="A248" s="110"/>
      <c r="B248" s="80"/>
      <c r="C248" s="31"/>
      <c r="D248" s="15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7"/>
      <c r="AJ248" s="7"/>
      <c r="AK248" s="4"/>
      <c r="AL248" s="4"/>
      <c r="AM248" s="7"/>
      <c r="AN248" s="7"/>
      <c r="AO248" s="7"/>
      <c r="AP248" s="7"/>
      <c r="AQ248" s="7"/>
      <c r="AR248" s="55"/>
      <c r="AS248" s="8"/>
    </row>
    <row r="249" spans="1:45" ht="18.75" hidden="1" customHeight="1" x14ac:dyDescent="0.2">
      <c r="A249" s="42"/>
      <c r="B249" s="43"/>
      <c r="C249" s="43"/>
      <c r="D249" s="43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2"/>
      <c r="AN249" s="42"/>
      <c r="AO249" s="42"/>
      <c r="AP249" s="42"/>
      <c r="AQ249" s="42"/>
      <c r="AR249" s="42"/>
      <c r="AS249" s="42"/>
    </row>
    <row r="250" spans="1:45" hidden="1" x14ac:dyDescent="0.2"/>
    <row r="251" spans="1:45" hidden="1" x14ac:dyDescent="0.2"/>
    <row r="252" spans="1:45" hidden="1" x14ac:dyDescent="0.2"/>
    <row r="253" spans="1:45" hidden="1" x14ac:dyDescent="0.2"/>
    <row r="254" spans="1:45" hidden="1" x14ac:dyDescent="0.2"/>
    <row r="255" spans="1:45" hidden="1" x14ac:dyDescent="0.2"/>
    <row r="256" spans="1:45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</sheetData>
  <mergeCells count="234">
    <mergeCell ref="A152:A199"/>
    <mergeCell ref="B179:B181"/>
    <mergeCell ref="B182:B184"/>
    <mergeCell ref="B185:B187"/>
    <mergeCell ref="B188:B190"/>
    <mergeCell ref="B191:B193"/>
    <mergeCell ref="B194:B196"/>
    <mergeCell ref="B197:B199"/>
    <mergeCell ref="B152:B154"/>
    <mergeCell ref="B155:B157"/>
    <mergeCell ref="B158:B160"/>
    <mergeCell ref="B161:B163"/>
    <mergeCell ref="B164:B166"/>
    <mergeCell ref="B167:B169"/>
    <mergeCell ref="B170:B172"/>
    <mergeCell ref="B173:B175"/>
    <mergeCell ref="B176:B178"/>
    <mergeCell ref="A150:C151"/>
    <mergeCell ref="AE35:AI35"/>
    <mergeCell ref="AJ35:AL35"/>
    <mergeCell ref="AM35:AP35"/>
    <mergeCell ref="A34:D34"/>
    <mergeCell ref="AM77:AP77"/>
    <mergeCell ref="A76:D76"/>
    <mergeCell ref="E76:AP76"/>
    <mergeCell ref="A37:A45"/>
    <mergeCell ref="A62:C63"/>
    <mergeCell ref="A94:A108"/>
    <mergeCell ref="A79:A89"/>
    <mergeCell ref="I131:L131"/>
    <mergeCell ref="M131:P131"/>
    <mergeCell ref="A113:A128"/>
    <mergeCell ref="AM131:AP131"/>
    <mergeCell ref="A130:D130"/>
    <mergeCell ref="E130:AP130"/>
    <mergeCell ref="A12:A19"/>
    <mergeCell ref="AC3:AM5"/>
    <mergeCell ref="A7:B7"/>
    <mergeCell ref="C7:D7"/>
    <mergeCell ref="A75:D75"/>
    <mergeCell ref="A64:A74"/>
    <mergeCell ref="E61:AP61"/>
    <mergeCell ref="AN3:AO5"/>
    <mergeCell ref="A24:A32"/>
    <mergeCell ref="B4:C4"/>
    <mergeCell ref="G3:W3"/>
    <mergeCell ref="G5:W7"/>
    <mergeCell ref="X3:AB3"/>
    <mergeCell ref="AE62:AI62"/>
    <mergeCell ref="AJ62:AL62"/>
    <mergeCell ref="AM62:AP62"/>
    <mergeCell ref="AP4:AQ4"/>
    <mergeCell ref="AR34:AR36"/>
    <mergeCell ref="AS34:AS36"/>
    <mergeCell ref="A35:B36"/>
    <mergeCell ref="C35:C36"/>
    <mergeCell ref="E35:H35"/>
    <mergeCell ref="I35:L35"/>
    <mergeCell ref="M35:P35"/>
    <mergeCell ref="A61:D61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A47:D47"/>
    <mergeCell ref="E47:AP47"/>
    <mergeCell ref="Q35:T35"/>
    <mergeCell ref="U35:W35"/>
    <mergeCell ref="A204:A248"/>
    <mergeCell ref="AR201:AR203"/>
    <mergeCell ref="B222:B224"/>
    <mergeCell ref="B225:B227"/>
    <mergeCell ref="B228:B230"/>
    <mergeCell ref="B231:B233"/>
    <mergeCell ref="B234:B236"/>
    <mergeCell ref="B237:B239"/>
    <mergeCell ref="B240:B242"/>
    <mergeCell ref="B243:B245"/>
    <mergeCell ref="B246:B248"/>
    <mergeCell ref="A202:C203"/>
    <mergeCell ref="A201:D201"/>
    <mergeCell ref="B204:B206"/>
    <mergeCell ref="B207:B209"/>
    <mergeCell ref="B210:B212"/>
    <mergeCell ref="B213:B215"/>
    <mergeCell ref="B216:B218"/>
    <mergeCell ref="B219:B221"/>
    <mergeCell ref="AS201:AS203"/>
    <mergeCell ref="E202:H202"/>
    <mergeCell ref="I202:L202"/>
    <mergeCell ref="M202:P202"/>
    <mergeCell ref="Q202:T202"/>
    <mergeCell ref="U202:W202"/>
    <mergeCell ref="X202:AA202"/>
    <mergeCell ref="AB202:AD202"/>
    <mergeCell ref="E201:AP201"/>
    <mergeCell ref="AQ201:AQ203"/>
    <mergeCell ref="AE202:AI202"/>
    <mergeCell ref="AJ202:AL202"/>
    <mergeCell ref="AM202:AP202"/>
    <mergeCell ref="AS150:AS151"/>
    <mergeCell ref="E150:H150"/>
    <mergeCell ref="I150:L150"/>
    <mergeCell ref="M150:P150"/>
    <mergeCell ref="Q150:T150"/>
    <mergeCell ref="A133:A148"/>
    <mergeCell ref="Q131:T131"/>
    <mergeCell ref="U131:W131"/>
    <mergeCell ref="X131:AA131"/>
    <mergeCell ref="AB131:AD131"/>
    <mergeCell ref="AE131:AI131"/>
    <mergeCell ref="AJ131:AL131"/>
    <mergeCell ref="U150:W150"/>
    <mergeCell ref="X150:AA150"/>
    <mergeCell ref="AB150:AD150"/>
    <mergeCell ref="AE150:AI150"/>
    <mergeCell ref="AJ150:AL150"/>
    <mergeCell ref="AM150:AP150"/>
    <mergeCell ref="AQ150:AQ151"/>
    <mergeCell ref="AR150:AR151"/>
    <mergeCell ref="AR130:AR132"/>
    <mergeCell ref="AS130:AS132"/>
    <mergeCell ref="A131:C132"/>
    <mergeCell ref="E131:H131"/>
    <mergeCell ref="AR110:AR112"/>
    <mergeCell ref="AS110:AS112"/>
    <mergeCell ref="A111:C112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J111:AL111"/>
    <mergeCell ref="AM111:AP111"/>
    <mergeCell ref="A110:D110"/>
    <mergeCell ref="E110:AP110"/>
    <mergeCell ref="AQ110:AQ112"/>
    <mergeCell ref="AR91:AR93"/>
    <mergeCell ref="AS91:AS93"/>
    <mergeCell ref="A92:C93"/>
    <mergeCell ref="E92:H92"/>
    <mergeCell ref="I92:L92"/>
    <mergeCell ref="M92:P92"/>
    <mergeCell ref="Q92:T92"/>
    <mergeCell ref="U92:W92"/>
    <mergeCell ref="X92:AA92"/>
    <mergeCell ref="AB92:AD92"/>
    <mergeCell ref="AE92:AI92"/>
    <mergeCell ref="AJ92:AL92"/>
    <mergeCell ref="AM92:AP92"/>
    <mergeCell ref="A91:D91"/>
    <mergeCell ref="E91:AP91"/>
    <mergeCell ref="AQ91:AQ93"/>
    <mergeCell ref="AR76:AR78"/>
    <mergeCell ref="AS76:AS78"/>
    <mergeCell ref="A77:C78"/>
    <mergeCell ref="E77:H77"/>
    <mergeCell ref="I77:L77"/>
    <mergeCell ref="M77:P77"/>
    <mergeCell ref="Q77:T77"/>
    <mergeCell ref="A50:A59"/>
    <mergeCell ref="AR61:AR63"/>
    <mergeCell ref="AS61:AS63"/>
    <mergeCell ref="M62:P62"/>
    <mergeCell ref="Q62:T62"/>
    <mergeCell ref="U62:W62"/>
    <mergeCell ref="E62:H62"/>
    <mergeCell ref="AJ77:AL77"/>
    <mergeCell ref="AQ61:AQ63"/>
    <mergeCell ref="U77:W77"/>
    <mergeCell ref="X77:AA77"/>
    <mergeCell ref="AB77:AD77"/>
    <mergeCell ref="AE77:AI77"/>
    <mergeCell ref="AQ76:AQ78"/>
    <mergeCell ref="I62:L62"/>
    <mergeCell ref="X62:AA62"/>
    <mergeCell ref="AB62:AD62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22:B23"/>
    <mergeCell ref="C22:C23"/>
    <mergeCell ref="A21:D21"/>
    <mergeCell ref="E21:AP21"/>
    <mergeCell ref="AQ21:AQ23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Q130:AQ132"/>
    <mergeCell ref="X4:AB5"/>
    <mergeCell ref="X48:AA48"/>
    <mergeCell ref="AB48:AD48"/>
    <mergeCell ref="AE48:AI48"/>
    <mergeCell ref="AJ48:AL48"/>
    <mergeCell ref="AM48:AP48"/>
    <mergeCell ref="AP5:AQ5"/>
    <mergeCell ref="X6:AB6"/>
    <mergeCell ref="AQ34:AQ36"/>
    <mergeCell ref="AQ47:AQ49"/>
    <mergeCell ref="E34:AP34"/>
    <mergeCell ref="X35:AA35"/>
    <mergeCell ref="AB35:AD35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9" manualBreakCount="9">
    <brk id="20" max="50" man="1"/>
    <brk id="33" max="50" man="1"/>
    <brk id="46" max="50" man="1"/>
    <brk id="60" max="50" man="1"/>
    <brk id="75" max="16383" man="1"/>
    <brk id="90" max="16383" man="1"/>
    <brk id="109" max="16383" man="1"/>
    <brk id="129" max="16383" man="1"/>
    <brk id="200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2025-07-31T04:29:37Z</cp:lastPrinted>
  <dcterms:created xsi:type="dcterms:W3CDTF">2024-09-28T08:38:22Z</dcterms:created>
  <dcterms:modified xsi:type="dcterms:W3CDTF">2025-09-15T08:12:41Z</dcterms:modified>
</cp:coreProperties>
</file>